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RODILES JULIO\Escritorio1\Planes_desarrollo\MUNCIPIOS\PbR2023\Jacona\PbR2023Jacona\8.- Presupuesto General de Egresos\"/>
    </mc:Choice>
  </mc:AlternateContent>
  <xr:revisionPtr revIDLastSave="0" documentId="13_ncr:1_{145E3542-5E3D-48AB-96E2-E8685D4C25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G " sheetId="3" r:id="rId1"/>
  </sheets>
  <definedNames>
    <definedName name="_xlnm._FilterDatabase" localSheetId="0" hidden="1">'PEG '!$A$5:$E$5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3" l="1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6" i="3"/>
  <c r="S7" i="3"/>
  <c r="T7" i="3"/>
  <c r="U7" i="3"/>
  <c r="V7" i="3"/>
  <c r="W7" i="3"/>
  <c r="X7" i="3"/>
  <c r="Y7" i="3"/>
  <c r="Z7" i="3"/>
  <c r="AA7" i="3"/>
  <c r="AB7" i="3"/>
  <c r="AC7" i="3"/>
  <c r="AD7" i="3"/>
  <c r="S8" i="3"/>
  <c r="T8" i="3"/>
  <c r="U8" i="3"/>
  <c r="V8" i="3"/>
  <c r="W8" i="3"/>
  <c r="X8" i="3"/>
  <c r="Y8" i="3"/>
  <c r="Z8" i="3"/>
  <c r="AA8" i="3"/>
  <c r="AB8" i="3"/>
  <c r="AC8" i="3"/>
  <c r="AD8" i="3"/>
  <c r="S9" i="3"/>
  <c r="T9" i="3"/>
  <c r="U9" i="3"/>
  <c r="V9" i="3"/>
  <c r="W9" i="3"/>
  <c r="X9" i="3"/>
  <c r="Y9" i="3"/>
  <c r="Z9" i="3"/>
  <c r="AA9" i="3"/>
  <c r="AB9" i="3"/>
  <c r="AC9" i="3"/>
  <c r="AD9" i="3"/>
  <c r="S10" i="3"/>
  <c r="T10" i="3"/>
  <c r="U10" i="3"/>
  <c r="V10" i="3"/>
  <c r="W10" i="3"/>
  <c r="X10" i="3"/>
  <c r="Y10" i="3"/>
  <c r="Z10" i="3"/>
  <c r="AA10" i="3"/>
  <c r="AB10" i="3"/>
  <c r="AC10" i="3"/>
  <c r="AD10" i="3"/>
  <c r="S11" i="3"/>
  <c r="T11" i="3"/>
  <c r="U11" i="3"/>
  <c r="V11" i="3"/>
  <c r="W11" i="3"/>
  <c r="X11" i="3"/>
  <c r="Y11" i="3"/>
  <c r="Z11" i="3"/>
  <c r="AA11" i="3"/>
  <c r="AB11" i="3"/>
  <c r="AC11" i="3"/>
  <c r="AD11" i="3"/>
  <c r="S12" i="3"/>
  <c r="T12" i="3"/>
  <c r="U12" i="3"/>
  <c r="V12" i="3"/>
  <c r="W12" i="3"/>
  <c r="X12" i="3"/>
  <c r="Y12" i="3"/>
  <c r="Z12" i="3"/>
  <c r="AA12" i="3"/>
  <c r="AB12" i="3"/>
  <c r="AC12" i="3"/>
  <c r="AD12" i="3"/>
  <c r="S13" i="3"/>
  <c r="T13" i="3"/>
  <c r="U13" i="3"/>
  <c r="V13" i="3"/>
  <c r="W13" i="3"/>
  <c r="X13" i="3"/>
  <c r="Y13" i="3"/>
  <c r="Z13" i="3"/>
  <c r="AA13" i="3"/>
  <c r="AB13" i="3"/>
  <c r="AC13" i="3"/>
  <c r="AD13" i="3"/>
  <c r="S14" i="3"/>
  <c r="T14" i="3"/>
  <c r="U14" i="3"/>
  <c r="V14" i="3"/>
  <c r="W14" i="3"/>
  <c r="X14" i="3"/>
  <c r="Y14" i="3"/>
  <c r="Z14" i="3"/>
  <c r="AA14" i="3"/>
  <c r="AB14" i="3"/>
  <c r="AC14" i="3"/>
  <c r="AD14" i="3"/>
  <c r="S15" i="3"/>
  <c r="T15" i="3"/>
  <c r="U15" i="3"/>
  <c r="V15" i="3"/>
  <c r="W15" i="3"/>
  <c r="X15" i="3"/>
  <c r="Y15" i="3"/>
  <c r="Z15" i="3"/>
  <c r="AA15" i="3"/>
  <c r="AB15" i="3"/>
  <c r="AC15" i="3"/>
  <c r="AD15" i="3"/>
  <c r="S16" i="3"/>
  <c r="T16" i="3"/>
  <c r="U16" i="3"/>
  <c r="V16" i="3"/>
  <c r="W16" i="3"/>
  <c r="X16" i="3"/>
  <c r="Y16" i="3"/>
  <c r="Z16" i="3"/>
  <c r="AA16" i="3"/>
  <c r="AB16" i="3"/>
  <c r="AC16" i="3"/>
  <c r="AD16" i="3"/>
  <c r="S17" i="3"/>
  <c r="T17" i="3"/>
  <c r="U17" i="3"/>
  <c r="V17" i="3"/>
  <c r="W17" i="3"/>
  <c r="X17" i="3"/>
  <c r="Y17" i="3"/>
  <c r="Z17" i="3"/>
  <c r="AA17" i="3"/>
  <c r="AB17" i="3"/>
  <c r="AC17" i="3"/>
  <c r="AD17" i="3"/>
  <c r="S18" i="3"/>
  <c r="T18" i="3"/>
  <c r="U18" i="3"/>
  <c r="V18" i="3"/>
  <c r="W18" i="3"/>
  <c r="X18" i="3"/>
  <c r="Y18" i="3"/>
  <c r="Z18" i="3"/>
  <c r="AA18" i="3"/>
  <c r="AB18" i="3"/>
  <c r="AC18" i="3"/>
  <c r="AD18" i="3"/>
  <c r="S19" i="3"/>
  <c r="T19" i="3"/>
  <c r="U19" i="3"/>
  <c r="V19" i="3"/>
  <c r="W19" i="3"/>
  <c r="X19" i="3"/>
  <c r="Y19" i="3"/>
  <c r="Z19" i="3"/>
  <c r="AA19" i="3"/>
  <c r="AB19" i="3"/>
  <c r="AC19" i="3"/>
  <c r="AD19" i="3"/>
  <c r="S20" i="3"/>
  <c r="T20" i="3"/>
  <c r="U20" i="3"/>
  <c r="V20" i="3"/>
  <c r="W20" i="3"/>
  <c r="X20" i="3"/>
  <c r="Y20" i="3"/>
  <c r="Z20" i="3"/>
  <c r="AA20" i="3"/>
  <c r="AB20" i="3"/>
  <c r="AC20" i="3"/>
  <c r="AD20" i="3"/>
  <c r="S22" i="3"/>
  <c r="T22" i="3"/>
  <c r="U22" i="3"/>
  <c r="V22" i="3"/>
  <c r="W22" i="3"/>
  <c r="X22" i="3"/>
  <c r="Y22" i="3"/>
  <c r="Z22" i="3"/>
  <c r="AA22" i="3"/>
  <c r="AB22" i="3"/>
  <c r="AC22" i="3"/>
  <c r="AD22" i="3"/>
  <c r="S23" i="3"/>
  <c r="T23" i="3"/>
  <c r="U23" i="3"/>
  <c r="V23" i="3"/>
  <c r="W23" i="3"/>
  <c r="X23" i="3"/>
  <c r="Y23" i="3"/>
  <c r="Z23" i="3"/>
  <c r="AA23" i="3"/>
  <c r="AB23" i="3"/>
  <c r="AC23" i="3"/>
  <c r="AD23" i="3"/>
  <c r="S24" i="3"/>
  <c r="T24" i="3"/>
  <c r="U24" i="3"/>
  <c r="V24" i="3"/>
  <c r="W24" i="3"/>
  <c r="X24" i="3"/>
  <c r="Y24" i="3"/>
  <c r="Z24" i="3"/>
  <c r="AA24" i="3"/>
  <c r="AB24" i="3"/>
  <c r="AC24" i="3"/>
  <c r="AD24" i="3"/>
  <c r="S25" i="3"/>
  <c r="T25" i="3"/>
  <c r="U25" i="3"/>
  <c r="V25" i="3"/>
  <c r="W25" i="3"/>
  <c r="X25" i="3"/>
  <c r="Y25" i="3"/>
  <c r="Z25" i="3"/>
  <c r="AA25" i="3"/>
  <c r="AB25" i="3"/>
  <c r="AC25" i="3"/>
  <c r="AD25" i="3"/>
  <c r="S26" i="3"/>
  <c r="T26" i="3"/>
  <c r="U26" i="3"/>
  <c r="V26" i="3"/>
  <c r="W26" i="3"/>
  <c r="X26" i="3"/>
  <c r="Y26" i="3"/>
  <c r="Z26" i="3"/>
  <c r="AA26" i="3"/>
  <c r="AB26" i="3"/>
  <c r="AC26" i="3"/>
  <c r="AD26" i="3"/>
  <c r="S27" i="3"/>
  <c r="T27" i="3"/>
  <c r="U27" i="3"/>
  <c r="V27" i="3"/>
  <c r="W27" i="3"/>
  <c r="X27" i="3"/>
  <c r="Y27" i="3"/>
  <c r="Z27" i="3"/>
  <c r="AA27" i="3"/>
  <c r="AB27" i="3"/>
  <c r="AC27" i="3"/>
  <c r="AD27" i="3"/>
  <c r="S28" i="3"/>
  <c r="T28" i="3"/>
  <c r="U28" i="3"/>
  <c r="V28" i="3"/>
  <c r="W28" i="3"/>
  <c r="X28" i="3"/>
  <c r="Y28" i="3"/>
  <c r="Z28" i="3"/>
  <c r="AA28" i="3"/>
  <c r="AB28" i="3"/>
  <c r="AC28" i="3"/>
  <c r="AD28" i="3"/>
  <c r="S29" i="3"/>
  <c r="T29" i="3"/>
  <c r="U29" i="3"/>
  <c r="V29" i="3"/>
  <c r="W29" i="3"/>
  <c r="X29" i="3"/>
  <c r="Y29" i="3"/>
  <c r="Z29" i="3"/>
  <c r="AA29" i="3"/>
  <c r="AB29" i="3"/>
  <c r="AC29" i="3"/>
  <c r="AD29" i="3"/>
  <c r="S30" i="3"/>
  <c r="T30" i="3"/>
  <c r="U30" i="3"/>
  <c r="V30" i="3"/>
  <c r="W30" i="3"/>
  <c r="X30" i="3"/>
  <c r="Y30" i="3"/>
  <c r="Z30" i="3"/>
  <c r="AA30" i="3"/>
  <c r="AB30" i="3"/>
  <c r="AC30" i="3"/>
  <c r="AD30" i="3"/>
  <c r="S31" i="3"/>
  <c r="T31" i="3"/>
  <c r="U31" i="3"/>
  <c r="V31" i="3"/>
  <c r="W31" i="3"/>
  <c r="X31" i="3"/>
  <c r="Y31" i="3"/>
  <c r="Z31" i="3"/>
  <c r="AA31" i="3"/>
  <c r="AB31" i="3"/>
  <c r="AC31" i="3"/>
  <c r="AD31" i="3"/>
  <c r="S32" i="3"/>
  <c r="T32" i="3"/>
  <c r="U32" i="3"/>
  <c r="V32" i="3"/>
  <c r="W32" i="3"/>
  <c r="X32" i="3"/>
  <c r="Y32" i="3"/>
  <c r="Z32" i="3"/>
  <c r="AA32" i="3"/>
  <c r="AB32" i="3"/>
  <c r="AC32" i="3"/>
  <c r="AD32" i="3"/>
  <c r="S33" i="3"/>
  <c r="T33" i="3"/>
  <c r="U33" i="3"/>
  <c r="V33" i="3"/>
  <c r="W33" i="3"/>
  <c r="X33" i="3"/>
  <c r="Y33" i="3"/>
  <c r="Z33" i="3"/>
  <c r="AA33" i="3"/>
  <c r="AB33" i="3"/>
  <c r="AC33" i="3"/>
  <c r="AD33" i="3"/>
  <c r="S34" i="3"/>
  <c r="T34" i="3"/>
  <c r="U34" i="3"/>
  <c r="V34" i="3"/>
  <c r="W34" i="3"/>
  <c r="X34" i="3"/>
  <c r="Y34" i="3"/>
  <c r="Z34" i="3"/>
  <c r="AA34" i="3"/>
  <c r="AB34" i="3"/>
  <c r="AC34" i="3"/>
  <c r="AD34" i="3"/>
  <c r="S35" i="3"/>
  <c r="T35" i="3"/>
  <c r="U35" i="3"/>
  <c r="V35" i="3"/>
  <c r="W35" i="3"/>
  <c r="X35" i="3"/>
  <c r="Y35" i="3"/>
  <c r="Z35" i="3"/>
  <c r="AA35" i="3"/>
  <c r="AB35" i="3"/>
  <c r="AC35" i="3"/>
  <c r="AD35" i="3"/>
  <c r="S36" i="3"/>
  <c r="T36" i="3"/>
  <c r="U36" i="3"/>
  <c r="V36" i="3"/>
  <c r="W36" i="3"/>
  <c r="X36" i="3"/>
  <c r="Y36" i="3"/>
  <c r="Z36" i="3"/>
  <c r="AA36" i="3"/>
  <c r="AB36" i="3"/>
  <c r="AC36" i="3"/>
  <c r="AD36" i="3"/>
  <c r="S37" i="3"/>
  <c r="T37" i="3"/>
  <c r="U37" i="3"/>
  <c r="V37" i="3"/>
  <c r="W37" i="3"/>
  <c r="X37" i="3"/>
  <c r="Y37" i="3"/>
  <c r="Z37" i="3"/>
  <c r="AA37" i="3"/>
  <c r="AB37" i="3"/>
  <c r="AC37" i="3"/>
  <c r="AD37" i="3"/>
  <c r="S38" i="3"/>
  <c r="T38" i="3"/>
  <c r="U38" i="3"/>
  <c r="V38" i="3"/>
  <c r="W38" i="3"/>
  <c r="X38" i="3"/>
  <c r="Y38" i="3"/>
  <c r="Z38" i="3"/>
  <c r="AA38" i="3"/>
  <c r="AB38" i="3"/>
  <c r="AC38" i="3"/>
  <c r="AD38" i="3"/>
  <c r="S39" i="3"/>
  <c r="T39" i="3"/>
  <c r="U39" i="3"/>
  <c r="V39" i="3"/>
  <c r="W39" i="3"/>
  <c r="X39" i="3"/>
  <c r="Y39" i="3"/>
  <c r="Z39" i="3"/>
  <c r="AA39" i="3"/>
  <c r="AB39" i="3"/>
  <c r="AC39" i="3"/>
  <c r="AD39" i="3"/>
  <c r="S40" i="3"/>
  <c r="T40" i="3"/>
  <c r="U40" i="3"/>
  <c r="V40" i="3"/>
  <c r="W40" i="3"/>
  <c r="X40" i="3"/>
  <c r="Y40" i="3"/>
  <c r="Z40" i="3"/>
  <c r="AA40" i="3"/>
  <c r="AB40" i="3"/>
  <c r="AC40" i="3"/>
  <c r="AD40" i="3"/>
  <c r="S41" i="3"/>
  <c r="T41" i="3"/>
  <c r="U41" i="3"/>
  <c r="V41" i="3"/>
  <c r="W41" i="3"/>
  <c r="X41" i="3"/>
  <c r="Y41" i="3"/>
  <c r="Z41" i="3"/>
  <c r="AA41" i="3"/>
  <c r="AB41" i="3"/>
  <c r="AC41" i="3"/>
  <c r="AD41" i="3"/>
  <c r="S43" i="3"/>
  <c r="T43" i="3"/>
  <c r="U43" i="3"/>
  <c r="V43" i="3"/>
  <c r="W43" i="3"/>
  <c r="X43" i="3"/>
  <c r="Y43" i="3"/>
  <c r="Z43" i="3"/>
  <c r="AA43" i="3"/>
  <c r="AB43" i="3"/>
  <c r="AC43" i="3"/>
  <c r="AD43" i="3"/>
  <c r="S44" i="3"/>
  <c r="T44" i="3"/>
  <c r="U44" i="3"/>
  <c r="V44" i="3"/>
  <c r="W44" i="3"/>
  <c r="X44" i="3"/>
  <c r="Y44" i="3"/>
  <c r="Z44" i="3"/>
  <c r="AA44" i="3"/>
  <c r="AB44" i="3"/>
  <c r="AC44" i="3"/>
  <c r="AD44" i="3"/>
  <c r="S45" i="3"/>
  <c r="T45" i="3"/>
  <c r="U45" i="3"/>
  <c r="V45" i="3"/>
  <c r="W45" i="3"/>
  <c r="X45" i="3"/>
  <c r="Y45" i="3"/>
  <c r="Z45" i="3"/>
  <c r="AA45" i="3"/>
  <c r="AB45" i="3"/>
  <c r="AC45" i="3"/>
  <c r="AD45" i="3"/>
  <c r="S46" i="3"/>
  <c r="T46" i="3"/>
  <c r="U46" i="3"/>
  <c r="V46" i="3"/>
  <c r="W46" i="3"/>
  <c r="X46" i="3"/>
  <c r="Y46" i="3"/>
  <c r="Z46" i="3"/>
  <c r="AA46" i="3"/>
  <c r="AB46" i="3"/>
  <c r="AC46" i="3"/>
  <c r="AD46" i="3"/>
  <c r="S47" i="3"/>
  <c r="T47" i="3"/>
  <c r="U47" i="3"/>
  <c r="V47" i="3"/>
  <c r="W47" i="3"/>
  <c r="X47" i="3"/>
  <c r="Y47" i="3"/>
  <c r="Z47" i="3"/>
  <c r="AA47" i="3"/>
  <c r="AB47" i="3"/>
  <c r="AC47" i="3"/>
  <c r="AD47" i="3"/>
  <c r="S48" i="3"/>
  <c r="T48" i="3"/>
  <c r="U48" i="3"/>
  <c r="V48" i="3"/>
  <c r="W48" i="3"/>
  <c r="X48" i="3"/>
  <c r="Y48" i="3"/>
  <c r="Z48" i="3"/>
  <c r="AA48" i="3"/>
  <c r="AB48" i="3"/>
  <c r="AC48" i="3"/>
  <c r="AD48" i="3"/>
  <c r="S49" i="3"/>
  <c r="T49" i="3"/>
  <c r="U49" i="3"/>
  <c r="V49" i="3"/>
  <c r="W49" i="3"/>
  <c r="X49" i="3"/>
  <c r="Y49" i="3"/>
  <c r="Z49" i="3"/>
  <c r="AA49" i="3"/>
  <c r="AB49" i="3"/>
  <c r="AC49" i="3"/>
  <c r="AD49" i="3"/>
  <c r="S50" i="3"/>
  <c r="T50" i="3"/>
  <c r="U50" i="3"/>
  <c r="V50" i="3"/>
  <c r="W50" i="3"/>
  <c r="X50" i="3"/>
  <c r="Y50" i="3"/>
  <c r="Z50" i="3"/>
  <c r="AA50" i="3"/>
  <c r="AB50" i="3"/>
  <c r="AC50" i="3"/>
  <c r="AD50" i="3"/>
  <c r="S51" i="3"/>
  <c r="T51" i="3"/>
  <c r="U51" i="3"/>
  <c r="V51" i="3"/>
  <c r="W51" i="3"/>
  <c r="X51" i="3"/>
  <c r="Y51" i="3"/>
  <c r="Z51" i="3"/>
  <c r="AA51" i="3"/>
  <c r="AB51" i="3"/>
  <c r="AC51" i="3"/>
  <c r="AD51" i="3"/>
  <c r="S52" i="3"/>
  <c r="T52" i="3"/>
  <c r="U52" i="3"/>
  <c r="V52" i="3"/>
  <c r="W52" i="3"/>
  <c r="X52" i="3"/>
  <c r="Y52" i="3"/>
  <c r="Z52" i="3"/>
  <c r="AA52" i="3"/>
  <c r="AB52" i="3"/>
  <c r="AC52" i="3"/>
  <c r="AD52" i="3"/>
  <c r="S53" i="3"/>
  <c r="T53" i="3"/>
  <c r="U53" i="3"/>
  <c r="V53" i="3"/>
  <c r="W53" i="3"/>
  <c r="X53" i="3"/>
  <c r="Y53" i="3"/>
  <c r="Z53" i="3"/>
  <c r="AA53" i="3"/>
  <c r="AB53" i="3"/>
  <c r="AC53" i="3"/>
  <c r="AD53" i="3"/>
  <c r="S54" i="3"/>
  <c r="T54" i="3"/>
  <c r="U54" i="3"/>
  <c r="V54" i="3"/>
  <c r="W54" i="3"/>
  <c r="X54" i="3"/>
  <c r="Y54" i="3"/>
  <c r="Z54" i="3"/>
  <c r="AA54" i="3"/>
  <c r="AB54" i="3"/>
  <c r="AC54" i="3"/>
  <c r="AD54" i="3"/>
  <c r="S55" i="3"/>
  <c r="T55" i="3"/>
  <c r="U55" i="3"/>
  <c r="V55" i="3"/>
  <c r="W55" i="3"/>
  <c r="X55" i="3"/>
  <c r="Y55" i="3"/>
  <c r="Z55" i="3"/>
  <c r="AA55" i="3"/>
  <c r="AB55" i="3"/>
  <c r="AC55" i="3"/>
  <c r="AD55" i="3"/>
  <c r="S56" i="3"/>
  <c r="T56" i="3"/>
  <c r="U56" i="3"/>
  <c r="V56" i="3"/>
  <c r="W56" i="3"/>
  <c r="X56" i="3"/>
  <c r="Y56" i="3"/>
  <c r="Z56" i="3"/>
  <c r="AA56" i="3"/>
  <c r="AB56" i="3"/>
  <c r="AC56" i="3"/>
  <c r="AD56" i="3"/>
  <c r="S57" i="3"/>
  <c r="T57" i="3"/>
  <c r="U57" i="3"/>
  <c r="V57" i="3"/>
  <c r="W57" i="3"/>
  <c r="X57" i="3"/>
  <c r="Y57" i="3"/>
  <c r="Z57" i="3"/>
  <c r="AA57" i="3"/>
  <c r="AB57" i="3"/>
  <c r="AC57" i="3"/>
  <c r="AD57" i="3"/>
  <c r="S58" i="3"/>
  <c r="T58" i="3"/>
  <c r="U58" i="3"/>
  <c r="V58" i="3"/>
  <c r="W58" i="3"/>
  <c r="X58" i="3"/>
  <c r="Y58" i="3"/>
  <c r="Z58" i="3"/>
  <c r="AA58" i="3"/>
  <c r="AB58" i="3"/>
  <c r="AC58" i="3"/>
  <c r="AD58" i="3"/>
  <c r="S59" i="3"/>
  <c r="T59" i="3"/>
  <c r="U59" i="3"/>
  <c r="V59" i="3"/>
  <c r="W59" i="3"/>
  <c r="X59" i="3"/>
  <c r="Y59" i="3"/>
  <c r="Z59" i="3"/>
  <c r="AA59" i="3"/>
  <c r="AB59" i="3"/>
  <c r="AC59" i="3"/>
  <c r="AD59" i="3"/>
  <c r="S60" i="3"/>
  <c r="T60" i="3"/>
  <c r="U60" i="3"/>
  <c r="V60" i="3"/>
  <c r="W60" i="3"/>
  <c r="X60" i="3"/>
  <c r="Y60" i="3"/>
  <c r="Z60" i="3"/>
  <c r="AA60" i="3"/>
  <c r="AB60" i="3"/>
  <c r="AC60" i="3"/>
  <c r="AD60" i="3"/>
  <c r="S61" i="3"/>
  <c r="T61" i="3"/>
  <c r="U61" i="3"/>
  <c r="V61" i="3"/>
  <c r="W61" i="3"/>
  <c r="X61" i="3"/>
  <c r="Y61" i="3"/>
  <c r="Z61" i="3"/>
  <c r="AA61" i="3"/>
  <c r="AB61" i="3"/>
  <c r="AC61" i="3"/>
  <c r="AD61" i="3"/>
  <c r="S62" i="3"/>
  <c r="T62" i="3"/>
  <c r="U62" i="3"/>
  <c r="V62" i="3"/>
  <c r="W62" i="3"/>
  <c r="X62" i="3"/>
  <c r="Y62" i="3"/>
  <c r="Z62" i="3"/>
  <c r="AA62" i="3"/>
  <c r="AB62" i="3"/>
  <c r="AC62" i="3"/>
  <c r="AD62" i="3"/>
  <c r="S63" i="3"/>
  <c r="T63" i="3"/>
  <c r="U63" i="3"/>
  <c r="V63" i="3"/>
  <c r="W63" i="3"/>
  <c r="X63" i="3"/>
  <c r="Y63" i="3"/>
  <c r="Z63" i="3"/>
  <c r="AA63" i="3"/>
  <c r="AB63" i="3"/>
  <c r="AC63" i="3"/>
  <c r="AD63" i="3"/>
  <c r="S64" i="3"/>
  <c r="T64" i="3"/>
  <c r="U64" i="3"/>
  <c r="V64" i="3"/>
  <c r="W64" i="3"/>
  <c r="X64" i="3"/>
  <c r="Y64" i="3"/>
  <c r="Z64" i="3"/>
  <c r="AA64" i="3"/>
  <c r="AB64" i="3"/>
  <c r="AC64" i="3"/>
  <c r="AD64" i="3"/>
  <c r="S65" i="3"/>
  <c r="T65" i="3"/>
  <c r="U65" i="3"/>
  <c r="V65" i="3"/>
  <c r="W65" i="3"/>
  <c r="X65" i="3"/>
  <c r="Y65" i="3"/>
  <c r="Z65" i="3"/>
  <c r="AA65" i="3"/>
  <c r="AB65" i="3"/>
  <c r="AC65" i="3"/>
  <c r="AD65" i="3"/>
  <c r="S66" i="3"/>
  <c r="T66" i="3"/>
  <c r="U66" i="3"/>
  <c r="V66" i="3"/>
  <c r="W66" i="3"/>
  <c r="X66" i="3"/>
  <c r="Y66" i="3"/>
  <c r="Z66" i="3"/>
  <c r="AA66" i="3"/>
  <c r="AB66" i="3"/>
  <c r="AC66" i="3"/>
  <c r="AD66" i="3"/>
  <c r="S67" i="3"/>
  <c r="T67" i="3"/>
  <c r="U67" i="3"/>
  <c r="V67" i="3"/>
  <c r="W67" i="3"/>
  <c r="X67" i="3"/>
  <c r="Y67" i="3"/>
  <c r="Z67" i="3"/>
  <c r="AA67" i="3"/>
  <c r="AB67" i="3"/>
  <c r="AC67" i="3"/>
  <c r="AD67" i="3"/>
  <c r="S68" i="3"/>
  <c r="T68" i="3"/>
  <c r="U68" i="3"/>
  <c r="V68" i="3"/>
  <c r="W68" i="3"/>
  <c r="X68" i="3"/>
  <c r="Y68" i="3"/>
  <c r="Z68" i="3"/>
  <c r="AA68" i="3"/>
  <c r="AB68" i="3"/>
  <c r="AC68" i="3"/>
  <c r="AD68" i="3"/>
  <c r="S69" i="3"/>
  <c r="T69" i="3"/>
  <c r="U69" i="3"/>
  <c r="V69" i="3"/>
  <c r="W69" i="3"/>
  <c r="X69" i="3"/>
  <c r="Y69" i="3"/>
  <c r="Z69" i="3"/>
  <c r="AA69" i="3"/>
  <c r="AB69" i="3"/>
  <c r="AC69" i="3"/>
  <c r="AD69" i="3"/>
  <c r="S70" i="3"/>
  <c r="T70" i="3"/>
  <c r="U70" i="3"/>
  <c r="V70" i="3"/>
  <c r="W70" i="3"/>
  <c r="X70" i="3"/>
  <c r="Y70" i="3"/>
  <c r="Z70" i="3"/>
  <c r="AA70" i="3"/>
  <c r="AB70" i="3"/>
  <c r="AC70" i="3"/>
  <c r="AD70" i="3"/>
  <c r="S71" i="3"/>
  <c r="T71" i="3"/>
  <c r="U71" i="3"/>
  <c r="V71" i="3"/>
  <c r="W71" i="3"/>
  <c r="X71" i="3"/>
  <c r="Y71" i="3"/>
  <c r="Z71" i="3"/>
  <c r="AA71" i="3"/>
  <c r="AB71" i="3"/>
  <c r="AC71" i="3"/>
  <c r="AD71" i="3"/>
  <c r="S73" i="3"/>
  <c r="T73" i="3"/>
  <c r="U73" i="3"/>
  <c r="V73" i="3"/>
  <c r="W73" i="3"/>
  <c r="X73" i="3"/>
  <c r="Y73" i="3"/>
  <c r="Z73" i="3"/>
  <c r="AA73" i="3"/>
  <c r="AB73" i="3"/>
  <c r="AC73" i="3"/>
  <c r="AD73" i="3"/>
  <c r="S75" i="3"/>
  <c r="T75" i="3"/>
  <c r="U75" i="3"/>
  <c r="V75" i="3"/>
  <c r="W75" i="3"/>
  <c r="X75" i="3"/>
  <c r="Y75" i="3"/>
  <c r="Z75" i="3"/>
  <c r="AA75" i="3"/>
  <c r="AB75" i="3"/>
  <c r="AC75" i="3"/>
  <c r="AD75" i="3"/>
  <c r="S76" i="3"/>
  <c r="T76" i="3"/>
  <c r="U76" i="3"/>
  <c r="V76" i="3"/>
  <c r="W76" i="3"/>
  <c r="X76" i="3"/>
  <c r="Y76" i="3"/>
  <c r="Z76" i="3"/>
  <c r="AA76" i="3"/>
  <c r="AB76" i="3"/>
  <c r="AC76" i="3"/>
  <c r="AD76" i="3"/>
  <c r="S77" i="3"/>
  <c r="T77" i="3"/>
  <c r="U77" i="3"/>
  <c r="V77" i="3"/>
  <c r="W77" i="3"/>
  <c r="X77" i="3"/>
  <c r="Y77" i="3"/>
  <c r="Z77" i="3"/>
  <c r="AA77" i="3"/>
  <c r="AB77" i="3"/>
  <c r="AC77" i="3"/>
  <c r="AD77" i="3"/>
  <c r="S78" i="3"/>
  <c r="T78" i="3"/>
  <c r="U78" i="3"/>
  <c r="V78" i="3"/>
  <c r="W78" i="3"/>
  <c r="X78" i="3"/>
  <c r="Y78" i="3"/>
  <c r="Z78" i="3"/>
  <c r="AA78" i="3"/>
  <c r="AB78" i="3"/>
  <c r="AC78" i="3"/>
  <c r="AD78" i="3"/>
  <c r="S79" i="3"/>
  <c r="T79" i="3"/>
  <c r="U79" i="3"/>
  <c r="V79" i="3"/>
  <c r="W79" i="3"/>
  <c r="X79" i="3"/>
  <c r="Y79" i="3"/>
  <c r="Z79" i="3"/>
  <c r="AA79" i="3"/>
  <c r="AB79" i="3"/>
  <c r="AC79" i="3"/>
  <c r="AD79" i="3"/>
  <c r="S80" i="3"/>
  <c r="T80" i="3"/>
  <c r="U80" i="3"/>
  <c r="V80" i="3"/>
  <c r="W80" i="3"/>
  <c r="X80" i="3"/>
  <c r="Y80" i="3"/>
  <c r="Z80" i="3"/>
  <c r="AA80" i="3"/>
  <c r="AB80" i="3"/>
  <c r="AC80" i="3"/>
  <c r="AD80" i="3"/>
  <c r="S81" i="3"/>
  <c r="T81" i="3"/>
  <c r="U81" i="3"/>
  <c r="V81" i="3"/>
  <c r="W81" i="3"/>
  <c r="X81" i="3"/>
  <c r="Y81" i="3"/>
  <c r="Z81" i="3"/>
  <c r="AA81" i="3"/>
  <c r="AB81" i="3"/>
  <c r="AC81" i="3"/>
  <c r="AD81" i="3"/>
  <c r="S82" i="3"/>
  <c r="T82" i="3"/>
  <c r="U82" i="3"/>
  <c r="V82" i="3"/>
  <c r="W82" i="3"/>
  <c r="X82" i="3"/>
  <c r="Y82" i="3"/>
  <c r="Z82" i="3"/>
  <c r="AA82" i="3"/>
  <c r="AB82" i="3"/>
  <c r="AC82" i="3"/>
  <c r="AD82" i="3"/>
  <c r="S83" i="3"/>
  <c r="T83" i="3"/>
  <c r="U83" i="3"/>
  <c r="V83" i="3"/>
  <c r="W83" i="3"/>
  <c r="X83" i="3"/>
  <c r="Y83" i="3"/>
  <c r="Z83" i="3"/>
  <c r="AA83" i="3"/>
  <c r="AB83" i="3"/>
  <c r="AC83" i="3"/>
  <c r="AD83" i="3"/>
  <c r="S84" i="3"/>
  <c r="T84" i="3"/>
  <c r="U84" i="3"/>
  <c r="V84" i="3"/>
  <c r="W84" i="3"/>
  <c r="X84" i="3"/>
  <c r="Y84" i="3"/>
  <c r="Z84" i="3"/>
  <c r="AA84" i="3"/>
  <c r="AB84" i="3"/>
  <c r="AC84" i="3"/>
  <c r="AD84" i="3"/>
  <c r="S85" i="3"/>
  <c r="T85" i="3"/>
  <c r="U85" i="3"/>
  <c r="V85" i="3"/>
  <c r="W85" i="3"/>
  <c r="X85" i="3"/>
  <c r="Y85" i="3"/>
  <c r="Z85" i="3"/>
  <c r="AA85" i="3"/>
  <c r="AB85" i="3"/>
  <c r="AC85" i="3"/>
  <c r="AD85" i="3"/>
  <c r="S86" i="3"/>
  <c r="T86" i="3"/>
  <c r="U86" i="3"/>
  <c r="V86" i="3"/>
  <c r="W86" i="3"/>
  <c r="X86" i="3"/>
  <c r="Y86" i="3"/>
  <c r="Z86" i="3"/>
  <c r="AA86" i="3"/>
  <c r="AB86" i="3"/>
  <c r="AC86" i="3"/>
  <c r="AD86" i="3"/>
  <c r="S87" i="3"/>
  <c r="T87" i="3"/>
  <c r="U87" i="3"/>
  <c r="V87" i="3"/>
  <c r="W87" i="3"/>
  <c r="X87" i="3"/>
  <c r="Y87" i="3"/>
  <c r="Z87" i="3"/>
  <c r="AA87" i="3"/>
  <c r="AB87" i="3"/>
  <c r="AC87" i="3"/>
  <c r="AD87" i="3"/>
  <c r="S88" i="3"/>
  <c r="T88" i="3"/>
  <c r="U88" i="3"/>
  <c r="V88" i="3"/>
  <c r="W88" i="3"/>
  <c r="X88" i="3"/>
  <c r="Y88" i="3"/>
  <c r="Z88" i="3"/>
  <c r="AA88" i="3"/>
  <c r="AB88" i="3"/>
  <c r="AC88" i="3"/>
  <c r="AD88" i="3"/>
  <c r="S90" i="3"/>
  <c r="T90" i="3"/>
  <c r="U90" i="3"/>
  <c r="V90" i="3"/>
  <c r="W90" i="3"/>
  <c r="X90" i="3"/>
  <c r="Y90" i="3"/>
  <c r="Z90" i="3"/>
  <c r="AA90" i="3"/>
  <c r="AB90" i="3"/>
  <c r="AC90" i="3"/>
  <c r="AD90" i="3"/>
  <c r="S91" i="3"/>
  <c r="T91" i="3"/>
  <c r="U91" i="3"/>
  <c r="V91" i="3"/>
  <c r="W91" i="3"/>
  <c r="X91" i="3"/>
  <c r="Y91" i="3"/>
  <c r="Z91" i="3"/>
  <c r="AA91" i="3"/>
  <c r="AB91" i="3"/>
  <c r="AC91" i="3"/>
  <c r="AD91" i="3"/>
  <c r="S92" i="3"/>
  <c r="T92" i="3"/>
  <c r="U92" i="3"/>
  <c r="V92" i="3"/>
  <c r="W92" i="3"/>
  <c r="X92" i="3"/>
  <c r="Y92" i="3"/>
  <c r="Z92" i="3"/>
  <c r="AA92" i="3"/>
  <c r="AB92" i="3"/>
  <c r="AC92" i="3"/>
  <c r="AD92" i="3"/>
  <c r="S93" i="3"/>
  <c r="T93" i="3"/>
  <c r="U93" i="3"/>
  <c r="V93" i="3"/>
  <c r="W93" i="3"/>
  <c r="X93" i="3"/>
  <c r="Y93" i="3"/>
  <c r="Z93" i="3"/>
  <c r="AA93" i="3"/>
  <c r="AB93" i="3"/>
  <c r="AC93" i="3"/>
  <c r="AD93" i="3"/>
  <c r="S94" i="3"/>
  <c r="T94" i="3"/>
  <c r="U94" i="3"/>
  <c r="V94" i="3"/>
  <c r="W94" i="3"/>
  <c r="X94" i="3"/>
  <c r="Y94" i="3"/>
  <c r="Z94" i="3"/>
  <c r="AA94" i="3"/>
  <c r="AB94" i="3"/>
  <c r="AC94" i="3"/>
  <c r="AD94" i="3"/>
  <c r="S95" i="3"/>
  <c r="T95" i="3"/>
  <c r="U95" i="3"/>
  <c r="V95" i="3"/>
  <c r="W95" i="3"/>
  <c r="X95" i="3"/>
  <c r="Y95" i="3"/>
  <c r="Z95" i="3"/>
  <c r="AA95" i="3"/>
  <c r="AB95" i="3"/>
  <c r="AC95" i="3"/>
  <c r="AD95" i="3"/>
  <c r="S97" i="3"/>
  <c r="T97" i="3"/>
  <c r="U97" i="3"/>
  <c r="V97" i="3"/>
  <c r="W97" i="3"/>
  <c r="X97" i="3"/>
  <c r="Y97" i="3"/>
  <c r="Z97" i="3"/>
  <c r="AA97" i="3"/>
  <c r="AB97" i="3"/>
  <c r="AC97" i="3"/>
  <c r="AD97" i="3"/>
  <c r="S98" i="3"/>
  <c r="T98" i="3"/>
  <c r="U98" i="3"/>
  <c r="V98" i="3"/>
  <c r="W98" i="3"/>
  <c r="X98" i="3"/>
  <c r="Y98" i="3"/>
  <c r="Z98" i="3"/>
  <c r="AA98" i="3"/>
  <c r="AB98" i="3"/>
  <c r="AC98" i="3"/>
  <c r="AD98" i="3"/>
  <c r="S99" i="3"/>
  <c r="T99" i="3"/>
  <c r="U99" i="3"/>
  <c r="V99" i="3"/>
  <c r="W99" i="3"/>
  <c r="X99" i="3"/>
  <c r="Y99" i="3"/>
  <c r="Z99" i="3"/>
  <c r="AA99" i="3"/>
  <c r="AB99" i="3"/>
  <c r="AC99" i="3"/>
  <c r="AD99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D6" i="3"/>
  <c r="AC6" i="3"/>
  <c r="AB6" i="3"/>
  <c r="AA6" i="3"/>
  <c r="Z6" i="3"/>
  <c r="Y6" i="3"/>
  <c r="X6" i="3"/>
  <c r="W6" i="3"/>
  <c r="V6" i="3"/>
  <c r="U6" i="3"/>
  <c r="T6" i="3"/>
  <c r="S6" i="3"/>
  <c r="A166" i="3"/>
  <c r="D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A165" i="3"/>
  <c r="D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A164" i="3"/>
  <c r="D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A163" i="3"/>
  <c r="D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A162" i="3"/>
  <c r="D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A161" i="3"/>
  <c r="D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A160" i="3"/>
  <c r="D160" i="3"/>
  <c r="F160" i="3"/>
  <c r="F167" i="3" s="1"/>
  <c r="G160" i="3"/>
  <c r="G167" i="3" s="1"/>
  <c r="H160" i="3"/>
  <c r="H167" i="3" s="1"/>
  <c r="I160" i="3"/>
  <c r="I167" i="3" s="1"/>
  <c r="J160" i="3"/>
  <c r="J167" i="3" s="1"/>
  <c r="K160" i="3"/>
  <c r="K167" i="3" s="1"/>
  <c r="L160" i="3"/>
  <c r="L167" i="3" s="1"/>
  <c r="M160" i="3"/>
  <c r="M167" i="3" s="1"/>
  <c r="N160" i="3"/>
  <c r="N167" i="3" s="1"/>
  <c r="O160" i="3"/>
  <c r="O167" i="3" s="1"/>
  <c r="P160" i="3"/>
  <c r="P167" i="3" s="1"/>
  <c r="Q160" i="3"/>
  <c r="Q167" i="3" s="1"/>
  <c r="E7" i="3"/>
  <c r="E8" i="3"/>
  <c r="E9" i="3"/>
  <c r="E10" i="3"/>
  <c r="E11" i="3"/>
  <c r="E12" i="3"/>
  <c r="E13" i="3"/>
  <c r="E14" i="3"/>
  <c r="E15" i="3"/>
  <c r="E16" i="3"/>
  <c r="E17" i="3"/>
  <c r="E18" i="3"/>
  <c r="E161" i="3" s="1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162" i="3" s="1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63" i="3" s="1"/>
  <c r="E108" i="3"/>
  <c r="E109" i="3"/>
  <c r="E110" i="3"/>
  <c r="E111" i="3"/>
  <c r="E112" i="3"/>
  <c r="E113" i="3"/>
  <c r="E114" i="3"/>
  <c r="E115" i="3"/>
  <c r="E116" i="3"/>
  <c r="E164" i="3" s="1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65" i="3" s="1"/>
  <c r="E154" i="3"/>
  <c r="E155" i="3"/>
  <c r="E166" i="3" s="1"/>
  <c r="E156" i="3"/>
  <c r="E157" i="3"/>
  <c r="E4" i="3" s="1"/>
  <c r="E6" i="3"/>
  <c r="E160" i="3" s="1"/>
  <c r="E167" i="3" s="1"/>
</calcChain>
</file>

<file path=xl/sharedStrings.xml><?xml version="1.0" encoding="utf-8"?>
<sst xmlns="http://schemas.openxmlformats.org/spreadsheetml/2006/main" count="235" uniqueCount="208">
  <si>
    <t>BIENES MUEBLES, INMUEBLES E INTANGIBLES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</si>
  <si>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</si>
  <si>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</si>
  <si>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</si>
  <si>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</si>
  <si>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</si>
  <si>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</si>
  <si>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</si>
  <si>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</si>
  <si>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</si>
  <si>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</si>
  <si>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</si>
  <si>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</si>
  <si>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 xml:space="preserve">ANUAL </t>
  </si>
  <si>
    <t>CÓDIGO</t>
  </si>
  <si>
    <t>DESCRIPCIÓN/CONCEPTO/PARTIDA</t>
  </si>
  <si>
    <t>TOTAL DEL PRESUPUESTO:</t>
  </si>
  <si>
    <t>PRESUPUESTO DE EGRESOS GENERAL</t>
  </si>
  <si>
    <t>TRANSFERENCIAS, ASIGNACIONES, SUBSIDIOS Y OTRAS AYUDAS</t>
  </si>
  <si>
    <t>DIETAS A FUNCIONARIOS MUNICIPALES</t>
  </si>
  <si>
    <t>SUELDOS BASE.</t>
  </si>
  <si>
    <t>PRIMA VACACIONAL.</t>
  </si>
  <si>
    <t>AGUINALDO O GRATIFICACIÓN DE FIN DE AÑO.</t>
  </si>
  <si>
    <t>CUOTAS PARA EL SEGURO DE VIDA DEL PERSONAL.</t>
  </si>
  <si>
    <t>OTRAS PRESTACIONES</t>
  </si>
  <si>
    <t>MATERIALES Y ÚTILES DE OFICINA</t>
  </si>
  <si>
    <t>MATERIALES Y ÚTILES DE IMPRESIÓN Y REPRODUCCIÓN</t>
  </si>
  <si>
    <t>MATERIAL DE APOYO INFORMATIVO</t>
  </si>
  <si>
    <t>MATERIAL DE LIMPIEZA</t>
  </si>
  <si>
    <t>PRODUCTOS MINERALES NO METÁLICOS</t>
  </si>
  <si>
    <t>CEMENTO Y PRODUCTOS DE CONCRETO</t>
  </si>
  <si>
    <t>CAL, YESO, Y PRODUCTOS DE YESO</t>
  </si>
  <si>
    <t>ARTÍCULOS METÁLICOS PARA LA CONSTRUCCIÓN</t>
  </si>
  <si>
    <t>MATERIALES COMPLEMENTARIOS</t>
  </si>
  <si>
    <t>OTROS MATERIALES Y ARTÍCULOS DE CONSTRUCCIÓN Y REPARACIÓN</t>
  </si>
  <si>
    <t>FERTILIZANTES, PESTICIDAS Y OTROS AGROQUÍMICOS</t>
  </si>
  <si>
    <t>MATERIALES, ACCESORIOS Y SUMINISTROS MÉDICOS</t>
  </si>
  <si>
    <t>VESTUARIO Y UNIFORMES</t>
  </si>
  <si>
    <t>ARTÍCULOS DEPORTIVOS</t>
  </si>
  <si>
    <t>SUSTANCIAS Y MATERIALES EXPLOSIVOS</t>
  </si>
  <si>
    <t>MATERIALES DE SEGURIDAD PÚBLICA</t>
  </si>
  <si>
    <t>PRENDAS DE PROTECCIÓN PARA SEGURIDAD PÚBLICA</t>
  </si>
  <si>
    <t>HERRAMIENTAS MENORES</t>
  </si>
  <si>
    <t>REFACCIONES Y ACCESORIOS MENORES DE EDIFICIOS</t>
  </si>
  <si>
    <t>REFACCIONES Y ACCESORIOS PARA EQUIPO DE CÓMPUTO</t>
  </si>
  <si>
    <t>REFACCIONES Y ACCESORIOS MENORES DE EQUIPO DE TRANSPORTE</t>
  </si>
  <si>
    <t>REFACCIONES Y ACCESORIOS MENORES PARA OTROS BIENES MUEBLES</t>
  </si>
  <si>
    <t>SERVICIO DE ENERGIA ELÉCTRICA PARA ALUMBRADO PUBLICO.</t>
  </si>
  <si>
    <t>SERVICIO TELEFÓNICO CONVENCIONAL</t>
  </si>
  <si>
    <t>SERVICIOS DE TELECOMUNICACIONES</t>
  </si>
  <si>
    <t>ARRENDAMIENTO DE MOBILIARIO</t>
  </si>
  <si>
    <t>ARRENDAMIENTO DE FOTOCOPIADORAS</t>
  </si>
  <si>
    <t>ASESORÍAS ASOCIADAS A CONVENIOS, TRATADOS O ACUERDOS</t>
  </si>
  <si>
    <t>SERVICIOS  DE INFORMÁTICA</t>
  </si>
  <si>
    <t>SERVICIOS PARA CAPACITACIÓN A SERVIDORES PÚBLICOS</t>
  </si>
  <si>
    <t>COMISIONES BANCARIAS</t>
  </si>
  <si>
    <t>SEGURO DE BIENES PATRIMONIALES</t>
  </si>
  <si>
    <t>FLETES Y MANIOBRAS</t>
  </si>
  <si>
    <t>MANTENIMIENTO Y CONSERVACIÓN DE INMUEBLES PARA LA PRESTACIÓN DE SERVICIOS ADMINISTRATIVOS</t>
  </si>
  <si>
    <t>MANTENIMIENTO Y CONSERVACIÓN DE INMUEBLES PARA LA PRESTACIÓN DE SERVICIOS PÚBLICOS</t>
  </si>
  <si>
    <t>REPARACIÓN, MANTENIMIENTO Y CONSERVACÓN DE EQUIPO DE TRANSPORTE</t>
  </si>
  <si>
    <t>SERVICIOS DE LAVANDERÍA, LIMPIEZA E HIGIENE</t>
  </si>
  <si>
    <t>SERVICIOS DE JARDINERÍA Y FUMIGACIÓN</t>
  </si>
  <si>
    <t>DIFUSIÓN DE MENSAJES COMERCIALES PARA PROMOVER LA VENTA DE PRODUCTOS O SERVICIOS</t>
  </si>
  <si>
    <t>VIÁTICOS NACIONALES.</t>
  </si>
  <si>
    <t>GASTOS DE CEREMONIAL</t>
  </si>
  <si>
    <t>GASTOS DE ORDEN SOCIAL</t>
  </si>
  <si>
    <t>OTROS DERECHOS</t>
  </si>
  <si>
    <t>IMPUESTOS SOBRE NÓMINAS Y SIMILARES</t>
  </si>
  <si>
    <t>OTROS SERVICIOS</t>
  </si>
  <si>
    <t>SUBSIDIOS A LA PRESTACIÓN DE SERVICIOS PÚBLICOS</t>
  </si>
  <si>
    <t>AYUDAS SOCIALES PARA ACTIVIDADES CULTURALES</t>
  </si>
  <si>
    <t>GASTOS POR SERVICIOS DE TRASLADO DE PERSONAS</t>
  </si>
  <si>
    <t>OTRAS AYUDAS</t>
  </si>
  <si>
    <t>AYUDAS SOCIALES A INSTITUCIONES DE ENSEÑANZA</t>
  </si>
  <si>
    <t>MOBILIARIO</t>
  </si>
  <si>
    <t>BIENES INFORMÁTICOS</t>
  </si>
  <si>
    <t>EQUIPO DE ADMINISTRACIÓN</t>
  </si>
  <si>
    <t>CÁMARAS FOTOGRÁFICAS Y DE VIDEO</t>
  </si>
  <si>
    <t>VEHÍCULOS Y EQUIPO TERRESTRE, PARA LA EJECUCIÓN DE PROGRAMAS DE SEGURIDAD PÚBLICA Y NACIONAL</t>
  </si>
  <si>
    <t>MAQUINARIA Y EQUIPO AGROPECUARIO</t>
  </si>
  <si>
    <t>MAQUINARIA Y EQUIPO DE CONSTRUCCIÓN</t>
  </si>
  <si>
    <t>EQUIPO DE BOMBEO</t>
  </si>
  <si>
    <t>OTRAS OBRAS DE URBANIZACIÓN</t>
  </si>
  <si>
    <t>ADEUDOS DE EJERCICIOS FISCALES ANTERIORES.</t>
  </si>
  <si>
    <t>SERVICIOS PERSONALES.</t>
  </si>
  <si>
    <t>PRIMA QUINQUENAL POR AÑOS DE SERVICIO EFECTIVAMENTE PRESTADOS.</t>
  </si>
  <si>
    <t>PRIMA DOMINICAL</t>
  </si>
  <si>
    <t>APORTACIONES AL ISSSTE.</t>
  </si>
  <si>
    <t>PAGO DE LIQUIDACIONES.</t>
  </si>
  <si>
    <t>PRESTACIONES ESTABLECIDAS POR CONDICIONES GENERALES DE TRABAJO O CONTRATOS COLECTIVOS DE TRABAJO</t>
  </si>
  <si>
    <t>MATERIALES Y SUMINISTROS</t>
  </si>
  <si>
    <t>MATERIAL ESTADÍSTICO Y GEOGRAFÍCO</t>
  </si>
  <si>
    <t>MATERIALES Y ÚTILES PARA EL PROCESAMIENTO EN EQUIPOS Y BIENES INFORMATICOS</t>
  </si>
  <si>
    <t>PRODUCTOS ALIMENTICIOS PARA PERSONAS DERIVADO DE LA PRESTACIÓN DE SERVICIOS PÚBLICOS EN UNIDADES DE SALUD, EDUCATIVAS, DE READAPTACION SOCIAL Y OTRAS.</t>
  </si>
  <si>
    <t>PRODUCTOS ALIMENTICIOS PARA EL PERSONAL EN LAS INSTALACIONES DE LAS DEPENDENCIAS Y ENTIDADES</t>
  </si>
  <si>
    <t>UTENSILIOS PARA EL SERVICIO DE ALIMENTACIÓN</t>
  </si>
  <si>
    <t>MADERA Y PRODUCTOS DE MADERA</t>
  </si>
  <si>
    <t>VIDRIO Y PRODUCTOS DE VIDRIO</t>
  </si>
  <si>
    <t>MATERIAL ELÉCTRICO Y ELECTRONICO</t>
  </si>
  <si>
    <t>PRODUCTOS QUÍMICOS BÁSICOS</t>
  </si>
  <si>
    <t>OTROS PRODUCTOS QUÍMICOS</t>
  </si>
  <si>
    <t>COMBUSTIBLES, LUBRICANTES Y ADITIVOS PARA VEHÍCULOS TERRESTRES, AÉREOS, MARÍTIMOS, LACUSTRES Y FLUVIALES DESTINADOS A SERVICIOS ADMINISTRATIVOS</t>
  </si>
  <si>
    <t>COMBUSTIBLES, LUBRICANTES Y ADITIVOS PARA VEHÍCULOS TERRESTRES, AÉREOS, MARÍTIMOS, LACUSTRES Y FLUVIALES ASIGNADOS A FUNCIONARIOS PUBLICOS.</t>
  </si>
  <si>
    <t>COMBUSTIBLE, LUBRICANTES Y ADITIVOS PARA MAQUINARIA Y EQUIPO DE PRODUCCIÓN</t>
  </si>
  <si>
    <t>PRENDAS DE PROTECCIÓN PERSONAL</t>
  </si>
  <si>
    <t>MATERIALES PREVENTIVOS Y DE SEÑALAMIENTOS</t>
  </si>
  <si>
    <t>PRODUCTOS TEXTILES</t>
  </si>
  <si>
    <t>BLANCOS Y OTROS PRODUCTOS TEXTILES, EXCEPTO PRENDAS DE VESTIR</t>
  </si>
  <si>
    <t>REFACCIONES Y ACCESORIOS MENORES DE MAQUINARIA Y OTROS EQUIPOS</t>
  </si>
  <si>
    <t>SERVICIOS GENERALES</t>
  </si>
  <si>
    <t>SERVICIO DE ENERGÍA ELÉCTRICA EN EDIFICACIONES OFICIALES.</t>
  </si>
  <si>
    <t>SERVICIO DE GAS</t>
  </si>
  <si>
    <t>SERVICIO POSTAL</t>
  </si>
  <si>
    <t>CONTRATACIÓN DE OTROS SERVICIOS</t>
  </si>
  <si>
    <t>ARRENDAMIENTO DE VEHÍCULOS TERRESTRES, AÉREOS, MARÍTIMOS, LACUSTRES, Y FLUVIALES PARA LA EJECUCIÓN DE PROGRAMAS DE SEGURIDAD PÚBLICA.</t>
  </si>
  <si>
    <t>ARRENDAMIENTO DE VEHÍCULOS TERRESTRES, AÉREOS, MARÍTIMOS, LACUSTRES, Y FLUVIALES PARA SERVICIOS PÚBLICOS Y LA OPERACIÓN DE PROGRAMAS PÚBLICOS</t>
  </si>
  <si>
    <t>ARRENDAMIENTO DE VEHÍCULOS TERRESTRES, AÉREOS, MARÍTIMOS, LACUSTRES, Y FLUVIALES PARA SERVICIOS ADMINISTRATIVOS</t>
  </si>
  <si>
    <t>ARRENDAMIENTO DE MAQUINARIA, EQUIPO Y HERRAMIENTAS DE USO ADMINISTRATIVO.</t>
  </si>
  <si>
    <t>OTRAS ASESORÍAS PARA LA OPERACIÓN DE PROGRAMAS</t>
  </si>
  <si>
    <t>SERVICIOS ESTADÍSTICOS Y GEOGRÁFICOS</t>
  </si>
  <si>
    <t>OTROS SERVICIOS COMERCIALES</t>
  </si>
  <si>
    <t>IMPRESION DE DOCUMENTOS OFICIALES PARA LA PRESTACIÓN DE SERVICIOS PÚBLICOS IDENTIFICACIÓN Y FORMATOS OFICIALES.</t>
  </si>
  <si>
    <t>IMPRESIÓN Y ELABORACIÓN DE MATERIAL INFORMATIVO DERIVADO DE LA OPERACIÓN Y ADMINISTRACION DE LOS ENTES PUBLICOS.</t>
  </si>
  <si>
    <t>SUBCONTRATACIÓN DE SERVICIOS CON TERCEROS</t>
  </si>
  <si>
    <t>GASTOS FINANCIEROS</t>
  </si>
  <si>
    <t>INSTALACION, REPARACIÓN Y MANTENIMIENTO DE MOBILIARIO Y EQUIPO DE ADMINISTRACIÓN, EDUCACIONAL Y  RECREATIVO</t>
  </si>
  <si>
    <t>INSTALACIÓN, REPARACIÓN Y MANTENIMIENTO DE EQUIPO DE CÓMPUTO Y TECNOLOGÍA DE LA INFORMACIÓN</t>
  </si>
  <si>
    <t>INSTALACIÓN, REPARACIÓN, MANTENIMIENTO Y CONSERVACIÓN DE MAQUINARIA Y EQUIPO ADM</t>
  </si>
  <si>
    <t>INSTALACIÓN, REPARACIÓN, MANTENIMIENTO Y CONSERVACIÓN DE MAQUINARIA Y EQUIPO PARA LA PRESTACIÓN DE SERVICIOS PÚBLICOS</t>
  </si>
  <si>
    <t>DIFUSIÓN DE MENSAJES SOBRE PROGRAMAS Y ACTIVIDADES GUBERNAMENTALES</t>
  </si>
  <si>
    <t>SERVICIOS DE CREATIVIDAD, PREPRODUCCIÓN Y PRODUCCIÓN DE PUBLICIDAD, EXCEPTO INTERNET</t>
  </si>
  <si>
    <t>PASAJES AÉREOS NACIONALES</t>
  </si>
  <si>
    <t>VIÁTICOS EN EL EXTRANJERO.</t>
  </si>
  <si>
    <t>IMPUESTOS SOBRE LA RENTA</t>
  </si>
  <si>
    <t>OTROS SUBSIDIOS</t>
  </si>
  <si>
    <t>AYUDAS POR DESASTRES NATURALES Y OTROS SINIESTROS</t>
  </si>
  <si>
    <t>PAGO DE PENSIONES Y JUBILACIONES</t>
  </si>
  <si>
    <t>MUEBLES, EXCEPTO DE OFICINA Y ESTANTERÍA</t>
  </si>
  <si>
    <t>BIENES ARTÍSTICOS Y CULTURALES</t>
  </si>
  <si>
    <t>EQUIPOS Y APARATOS AUDIOVISUALES</t>
  </si>
  <si>
    <t>APARATOS DEPORTIVOS</t>
  </si>
  <si>
    <t>MOBILIARIO Y EQUIPO EDUCACIONAL</t>
  </si>
  <si>
    <t>MOBILIARIO Y EQUIPO RECREATIVO</t>
  </si>
  <si>
    <t>OTRO MOBILIARIO</t>
  </si>
  <si>
    <t>EQUIPO MÉDICO Y DE LABORATORIO</t>
  </si>
  <si>
    <t>INSTRUMENTAL MÉDICO Y DE LABORATORIO</t>
  </si>
  <si>
    <t>VEHÍCULOS Y EQUIPOS TERRESTRES DESTINADOS A SERVICIOS PUBLICOS Y LA OPERACION DE PROGRAMAS PÚBLICOS</t>
  </si>
  <si>
    <t>VEHÍCULOS Y EQUIPO TERRESTRES DESTINADOS A SERVICIOS ADMINISTRATIVOS</t>
  </si>
  <si>
    <t>CARROCERÍAS Y REMOLQUES</t>
  </si>
  <si>
    <t>OTROS EQUIPOS DE TRANSPORTE</t>
  </si>
  <si>
    <t>MAQUINARIA Y EQUIPO DE DEFENSA Y SEGURIDAD PÚBLICA</t>
  </si>
  <si>
    <t>EQUIPO DE SEGURIDAD PÚBLICA Y NACIONAL</t>
  </si>
  <si>
    <t>MAQUINARIA Y EQUIPO INDUSTRIAL</t>
  </si>
  <si>
    <t>SISTEMAS DE AIRE ACONDICIONADO, CALEFACCIÓN Y DE REFRIGERACIÓN INDUSTRIAL Y COMERCIAL</t>
  </si>
  <si>
    <t>EQUIPOS Y APARATOS DE COMUNICACIONES Y TELECOMUNICIONES</t>
  </si>
  <si>
    <t>MAQUINARIA, EQUIPO ELÉCTRICO Y ELECTRÓNICO</t>
  </si>
  <si>
    <t>HERRAMIENTAS Y MÁQUINAS HERRAMIENTA</t>
  </si>
  <si>
    <t>BIENES MUEBLES POR ARRENDAMIENTO FINANCIERO</t>
  </si>
  <si>
    <t>OTROS BIENES MUEBLES</t>
  </si>
  <si>
    <t>EQUIPO PARA ANIMALES</t>
  </si>
  <si>
    <t>EQUIPO DE DESAZOLVE</t>
  </si>
  <si>
    <t>EQUIPO HIDRONEUMÁTICO.</t>
  </si>
  <si>
    <t>EQUIPO DE VIDEO INSPECCIÓN</t>
  </si>
  <si>
    <t>EQUIPO DE DETECCIÓN DE FUGAS.</t>
  </si>
  <si>
    <t>EQUIPO DE INGENIERÍA Y DIBUJO</t>
  </si>
  <si>
    <t>INVERSIÓN PÚBLICA</t>
  </si>
  <si>
    <t>DEUDA PUBLICA.</t>
  </si>
  <si>
    <t>T O T A L E S</t>
  </si>
  <si>
    <t>NOMBRE DEL MUNICIPIO:   JACONA, MICHOACÁN</t>
  </si>
  <si>
    <t>EJERCICIO PRESUPUESTAL: 2023</t>
  </si>
  <si>
    <t>51101</t>
  </si>
  <si>
    <t>51201</t>
  </si>
  <si>
    <t>51301</t>
  </si>
  <si>
    <t>51501</t>
  </si>
  <si>
    <t>51901</t>
  </si>
  <si>
    <t>52101</t>
  </si>
  <si>
    <t>52201</t>
  </si>
  <si>
    <t>52301</t>
  </si>
  <si>
    <t>52901</t>
  </si>
  <si>
    <t>52902</t>
  </si>
  <si>
    <t>52903</t>
  </si>
  <si>
    <t>53101</t>
  </si>
  <si>
    <t>53201</t>
  </si>
  <si>
    <t>54101</t>
  </si>
  <si>
    <t>54103</t>
  </si>
  <si>
    <t>54104</t>
  </si>
  <si>
    <t>54201</t>
  </si>
  <si>
    <t>54901</t>
  </si>
  <si>
    <t>55101</t>
  </si>
  <si>
    <t>55102</t>
  </si>
  <si>
    <t>56101</t>
  </si>
  <si>
    <t>56201</t>
  </si>
  <si>
    <t>56301</t>
  </si>
  <si>
    <t>56401</t>
  </si>
  <si>
    <t>56501</t>
  </si>
  <si>
    <t>56601</t>
  </si>
  <si>
    <t>56701</t>
  </si>
  <si>
    <t>56901</t>
  </si>
  <si>
    <t>56902</t>
  </si>
  <si>
    <t>56903</t>
  </si>
  <si>
    <t>56904</t>
  </si>
  <si>
    <t>56905</t>
  </si>
  <si>
    <t>56906</t>
  </si>
  <si>
    <t>56907</t>
  </si>
  <si>
    <t>56908</t>
  </si>
  <si>
    <t>56909</t>
  </si>
  <si>
    <t>Total del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</si>
</sst>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&quot;$&quot;#,##0.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">
    <xf numFmtId="0" fontId="0" fillId="0" borderId="0"/>
    <xf numFmtId="164" fontId="7" fillId="0" borderId="0" applyFont="0" applyFill="0" applyBorder="0" applyAlignment="0" applyProtection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7" fillId="0" borderId="0" xfId="0" applyFont="1"/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9" fillId="2" borderId="4" xfId="0" applyFont="1" applyFill="1" applyBorder="1"/>
    <xf numFmtId="44" fontId="9" fillId="2" borderId="4" xfId="10" applyFont="1" applyFill="1" applyBorder="1"/>
    <xf numFmtId="0" fontId="9" fillId="0" borderId="4" xfId="0" applyFont="1" applyBorder="1"/>
    <xf numFmtId="44" fontId="9" fillId="0" borderId="4" xfId="10" applyFont="1" applyBorder="1"/>
    <xf numFmtId="44" fontId="9" fillId="2" borderId="4" xfId="0" applyNumberFormat="1" applyFont="1" applyFill="1" applyBorder="1"/>
    <xf numFmtId="0" fontId="9" fillId="2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0" fillId="0" borderId="0" xfId="11" applyNumberFormat="1" applyFont="1"/>
    <xf numFmtId="10" fontId="0" fillId="0" borderId="0" xfId="0" applyNumberFormat="1"/>
  </cellXfs>
  <cellStyles count="12">
    <cellStyle name="Euro" xfId="1" xr:uid="{00000000-0005-0000-0000-000000000000}"/>
    <cellStyle name="Millares 19" xfId="4" xr:uid="{66988A4B-DF50-4BBB-82AC-8329C7EEB9D8}"/>
    <cellStyle name="Moneda" xfId="10" builtinId="4"/>
    <cellStyle name="Moneda 2" xfId="5" xr:uid="{EA9F7716-99A4-430B-9643-888AA56E9A0A}"/>
    <cellStyle name="Moneda 3" xfId="8" xr:uid="{6896245D-F0CA-4697-A4AA-F426A17A5B87}"/>
    <cellStyle name="Normal" xfId="0" builtinId="0"/>
    <cellStyle name="Normal 2" xfId="2" xr:uid="{00000000-0005-0000-0000-000003000000}"/>
    <cellStyle name="Normal 2 2" xfId="7" xr:uid="{AC80C338-027F-4540-BCE0-6C6A657EB20B}"/>
    <cellStyle name="Normal 3" xfId="3" xr:uid="{AEC3E177-1276-4F69-B5E8-A17A644DD501}"/>
    <cellStyle name="Porcentaje" xfId="11" builtinId="5"/>
    <cellStyle name="Porcentaje 2" xfId="6" xr:uid="{9140F88E-91F0-4C1E-8B29-A9A199B4128B}"/>
    <cellStyle name="Porcentaje 3" xfId="9" xr:uid="{49F95B88-8A07-49BE-A26D-029CBDC80E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8F2F9-972F-4962-BC2C-E9F04DCB57FA}">
  <dimension ref="A1:AE167"/>
  <sheetViews>
    <sheetView tabSelected="1" zoomScaleNormal="100" workbookViewId="0">
      <selection sqref="A1:Q1"/>
    </sheetView>
  </sheetViews>
  <sheetFormatPr baseColWidth="10" defaultRowHeight="15" x14ac:dyDescent="0.2"/>
  <cols>
    <col min="1" max="1" width="8.42578125" customWidth="1"/>
    <col min="2" max="2" width="7" bestFit="1" customWidth="1"/>
    <col min="3" max="3" width="6" bestFit="1" customWidth="1"/>
    <col min="4" max="4" width="72.7109375" style="1" bestFit="1" customWidth="1"/>
    <col min="5" max="5" width="18.5703125" bestFit="1" customWidth="1"/>
    <col min="6" max="8" width="14" customWidth="1"/>
    <col min="9" max="9" width="17.42578125" customWidth="1"/>
    <col min="10" max="11" width="13.85546875" customWidth="1"/>
    <col min="12" max="17" width="14" customWidth="1"/>
    <col min="18" max="30" width="11.42578125" customWidth="1"/>
  </cols>
  <sheetData>
    <row r="1" spans="1:31" ht="15" customHeight="1" x14ac:dyDescent="0.25">
      <c r="A1" s="21" t="s">
        <v>17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31" ht="15.75" thickBot="1" x14ac:dyDescent="0.25"/>
    <row r="3" spans="1:31" ht="14.25" customHeight="1" thickBot="1" x14ac:dyDescent="0.25">
      <c r="A3" s="5" t="s">
        <v>169</v>
      </c>
      <c r="B3" s="5"/>
      <c r="C3" s="5"/>
      <c r="D3" s="7"/>
      <c r="E3" s="5"/>
      <c r="F3" s="4"/>
      <c r="G3" s="6"/>
      <c r="H3" s="4"/>
      <c r="I3" s="5" t="s">
        <v>170</v>
      </c>
      <c r="J3" s="4"/>
      <c r="K3" s="4"/>
      <c r="L3" s="4"/>
      <c r="M3" s="4"/>
      <c r="N3" s="4"/>
      <c r="O3" s="4"/>
      <c r="P3" s="4"/>
      <c r="Q3" s="3"/>
    </row>
    <row r="4" spans="1:31" ht="14.25" customHeight="1" x14ac:dyDescent="0.2">
      <c r="A4" s="22" t="s">
        <v>16</v>
      </c>
      <c r="B4" s="23"/>
      <c r="C4" s="23"/>
      <c r="D4" s="24"/>
      <c r="E4" s="9">
        <f>E157</f>
        <v>276433042.09714901</v>
      </c>
      <c r="F4" s="25"/>
      <c r="G4" s="26"/>
      <c r="H4" s="26"/>
      <c r="I4" s="26"/>
      <c r="J4" s="26"/>
      <c r="K4" s="26"/>
      <c r="L4" s="26"/>
      <c r="M4" s="26"/>
      <c r="N4" s="26"/>
      <c r="O4" s="26"/>
      <c r="P4" s="26"/>
      <c r="Q4" s="27"/>
    </row>
    <row r="5" spans="1:31" s="2" customFormat="1" ht="13.5" customHeight="1" x14ac:dyDescent="0.2">
      <c r="A5" s="20" t="s">
        <v>14</v>
      </c>
      <c r="B5" s="20"/>
      <c r="C5" s="20"/>
      <c r="D5" s="10" t="s">
        <v>15</v>
      </c>
      <c r="E5" s="8" t="s">
        <v>13</v>
      </c>
      <c r="F5" s="8" t="s">
        <v>12</v>
      </c>
      <c r="G5" s="8" t="s">
        <v>11</v>
      </c>
      <c r="H5" s="8" t="s">
        <v>10</v>
      </c>
      <c r="I5" s="8" t="s">
        <v>9</v>
      </c>
      <c r="J5" s="8" t="s">
        <v>8</v>
      </c>
      <c r="K5" s="8" t="s">
        <v>7</v>
      </c>
      <c r="L5" s="8" t="s">
        <v>6</v>
      </c>
      <c r="M5" s="8" t="s">
        <v>5</v>
      </c>
      <c r="N5" s="8" t="s">
        <v>4</v>
      </c>
      <c r="O5" s="8" t="s">
        <v>3</v>
      </c>
      <c r="P5" s="8" t="s">
        <v>2</v>
      </c>
      <c r="Q5" s="8" t="s">
        <v>1</v>
      </c>
      <c r="S5" s="8" t="s">
        <v>12</v>
      </c>
      <c r="T5" s="8" t="s">
        <v>11</v>
      </c>
      <c r="U5" s="8" t="s">
        <v>10</v>
      </c>
      <c r="V5" s="8" t="s">
        <v>9</v>
      </c>
      <c r="W5" s="8" t="s">
        <v>8</v>
      </c>
      <c r="X5" s="8" t="s">
        <v>7</v>
      </c>
      <c r="Y5" s="8" t="s">
        <v>6</v>
      </c>
      <c r="Z5" s="8" t="s">
        <v>5</v>
      </c>
      <c r="AA5" s="8" t="s">
        <v>4</v>
      </c>
      <c r="AB5" s="8" t="s">
        <v>3</v>
      </c>
      <c r="AC5" s="8" t="s">
        <v>2</v>
      </c>
      <c r="AD5" s="8" t="s">
        <v>1</v>
      </c>
    </row>
    <row r="6" spans="1:31" ht="12.75" x14ac:dyDescent="0.2">
      <c r="A6" s="19">
        <v>10000</v>
      </c>
      <c r="B6" s="19"/>
      <c r="C6" s="19"/>
      <c r="D6" s="16" t="s">
        <v>85</v>
      </c>
      <c r="E6" s="12">
        <f>F6+G6+H6+I6+J6+K6+L6+M6+N6+O6+P6+Q6</f>
        <v>115814782.89803638</v>
      </c>
      <c r="F6" s="12">
        <v>9668856.6544613671</v>
      </c>
      <c r="G6" s="12">
        <v>9650470.7733613662</v>
      </c>
      <c r="H6" s="12">
        <v>9644349.0404613651</v>
      </c>
      <c r="I6" s="12">
        <v>9646189.4959613662</v>
      </c>
      <c r="J6" s="12">
        <v>9666305.4680613652</v>
      </c>
      <c r="K6" s="12">
        <v>9644752.8622613642</v>
      </c>
      <c r="L6" s="12">
        <v>9649895.3947613649</v>
      </c>
      <c r="M6" s="12">
        <v>9645688.3288613651</v>
      </c>
      <c r="N6" s="12">
        <v>9659042.7114613671</v>
      </c>
      <c r="O6" s="12">
        <v>9646771.9197613653</v>
      </c>
      <c r="P6" s="12">
        <v>9645688.3288613651</v>
      </c>
      <c r="Q6" s="12">
        <v>9646771.9197613653</v>
      </c>
      <c r="S6" s="28">
        <f>F6/$E6</f>
        <v>8.3485513787767945E-2</v>
      </c>
      <c r="T6" s="28">
        <f t="shared" ref="T6:AD6" si="0">G6/$E6</f>
        <v>8.3326761332857352E-2</v>
      </c>
      <c r="U6" s="28">
        <f t="shared" si="0"/>
        <v>8.3273903375118127E-2</v>
      </c>
      <c r="V6" s="28">
        <f t="shared" si="0"/>
        <v>8.3289794744543927E-2</v>
      </c>
      <c r="W6" s="28">
        <f t="shared" si="0"/>
        <v>8.3463485629218889E-2</v>
      </c>
      <c r="X6" s="28">
        <f t="shared" si="0"/>
        <v>8.3277390164886195E-2</v>
      </c>
      <c r="Y6" s="28">
        <f t="shared" si="0"/>
        <v>8.3321793239962791E-2</v>
      </c>
      <c r="Z6" s="28">
        <f t="shared" si="0"/>
        <v>8.3285467429088503E-2</v>
      </c>
      <c r="AA6" s="28">
        <f t="shared" si="0"/>
        <v>8.3400775529365825E-2</v>
      </c>
      <c r="AB6" s="28">
        <f t="shared" si="0"/>
        <v>8.3294823669051013E-2</v>
      </c>
      <c r="AC6" s="28">
        <f t="shared" si="0"/>
        <v>8.3285467429088503E-2</v>
      </c>
      <c r="AD6" s="28">
        <f t="shared" si="0"/>
        <v>8.3294823669051013E-2</v>
      </c>
      <c r="AE6" s="29">
        <f>SUM(S6:AD6)</f>
        <v>1.0000000000000002</v>
      </c>
    </row>
    <row r="7" spans="1:31" ht="12.75" x14ac:dyDescent="0.2">
      <c r="A7" s="13">
        <v>1000</v>
      </c>
      <c r="B7" s="13">
        <v>11100</v>
      </c>
      <c r="C7" s="13">
        <v>11103</v>
      </c>
      <c r="D7" s="17" t="s">
        <v>19</v>
      </c>
      <c r="E7" s="14">
        <f t="shared" ref="E7:E70" si="1">F7+G7+H7+I7+J7+K7+L7+M7+N7+O7+P7+Q7</f>
        <v>4388765.0891113365</v>
      </c>
      <c r="F7" s="14">
        <v>365730.42409261136</v>
      </c>
      <c r="G7" s="14">
        <v>365730.42409261136</v>
      </c>
      <c r="H7" s="14">
        <v>365730.42409261136</v>
      </c>
      <c r="I7" s="14">
        <v>365730.42409261136</v>
      </c>
      <c r="J7" s="14">
        <v>365730.42409261136</v>
      </c>
      <c r="K7" s="14">
        <v>365730.42409261136</v>
      </c>
      <c r="L7" s="14">
        <v>365730.42409261136</v>
      </c>
      <c r="M7" s="14">
        <v>365730.42409261136</v>
      </c>
      <c r="N7" s="14">
        <v>365730.42409261136</v>
      </c>
      <c r="O7" s="14">
        <v>365730.42409261136</v>
      </c>
      <c r="P7" s="14">
        <v>365730.42409261136</v>
      </c>
      <c r="Q7" s="14">
        <v>365730.42409261136</v>
      </c>
      <c r="S7" s="28">
        <f t="shared" ref="S7:S70" si="2">F7/$E7</f>
        <v>8.3333333333333329E-2</v>
      </c>
      <c r="T7" s="28">
        <f t="shared" ref="T7:T70" si="3">G7/$E7</f>
        <v>8.3333333333333329E-2</v>
      </c>
      <c r="U7" s="28">
        <f t="shared" ref="U7:U70" si="4">H7/$E7</f>
        <v>8.3333333333333329E-2</v>
      </c>
      <c r="V7" s="28">
        <f t="shared" ref="V7:V70" si="5">I7/$E7</f>
        <v>8.3333333333333329E-2</v>
      </c>
      <c r="W7" s="28">
        <f t="shared" ref="W7:W70" si="6">J7/$E7</f>
        <v>8.3333333333333329E-2</v>
      </c>
      <c r="X7" s="28">
        <f t="shared" ref="X7:X70" si="7">K7/$E7</f>
        <v>8.3333333333333329E-2</v>
      </c>
      <c r="Y7" s="28">
        <f t="shared" ref="Y7:Y70" si="8">L7/$E7</f>
        <v>8.3333333333333329E-2</v>
      </c>
      <c r="Z7" s="28">
        <f t="shared" ref="Z7:Z70" si="9">M7/$E7</f>
        <v>8.3333333333333329E-2</v>
      </c>
      <c r="AA7" s="28">
        <f t="shared" ref="AA7:AA70" si="10">N7/$E7</f>
        <v>8.3333333333333329E-2</v>
      </c>
      <c r="AB7" s="28">
        <f t="shared" ref="AB7:AB70" si="11">O7/$E7</f>
        <v>8.3333333333333329E-2</v>
      </c>
      <c r="AC7" s="28">
        <f t="shared" ref="AC7:AC70" si="12">P7/$E7</f>
        <v>8.3333333333333329E-2</v>
      </c>
      <c r="AD7" s="28">
        <f t="shared" ref="AD7:AD70" si="13">Q7/$E7</f>
        <v>8.3333333333333329E-2</v>
      </c>
      <c r="AE7" s="29">
        <f t="shared" ref="AE7:AE70" si="14">SUM(S7:AD7)</f>
        <v>1</v>
      </c>
    </row>
    <row r="8" spans="1:31" ht="12.75" x14ac:dyDescent="0.2">
      <c r="A8" s="13">
        <v>1000</v>
      </c>
      <c r="B8" s="13">
        <v>11300</v>
      </c>
      <c r="C8" s="13">
        <v>11301</v>
      </c>
      <c r="D8" s="17" t="s">
        <v>20</v>
      </c>
      <c r="E8" s="14">
        <f t="shared" si="1"/>
        <v>79030819.064542741</v>
      </c>
      <c r="F8" s="14">
        <v>6585901.5887118969</v>
      </c>
      <c r="G8" s="14">
        <v>6585901.588711895</v>
      </c>
      <c r="H8" s="14">
        <v>6585901.588711895</v>
      </c>
      <c r="I8" s="14">
        <v>6585901.588711895</v>
      </c>
      <c r="J8" s="14">
        <v>6585901.588711895</v>
      </c>
      <c r="K8" s="14">
        <v>6585901.588711895</v>
      </c>
      <c r="L8" s="14">
        <v>6585901.588711895</v>
      </c>
      <c r="M8" s="14">
        <v>6585901.588711895</v>
      </c>
      <c r="N8" s="14">
        <v>6585901.588711895</v>
      </c>
      <c r="O8" s="14">
        <v>6585901.588711895</v>
      </c>
      <c r="P8" s="14">
        <v>6585901.588711895</v>
      </c>
      <c r="Q8" s="14">
        <v>6585901.588711895</v>
      </c>
      <c r="S8" s="28">
        <f t="shared" si="2"/>
        <v>8.3333333333333356E-2</v>
      </c>
      <c r="T8" s="28">
        <f t="shared" si="3"/>
        <v>8.3333333333333329E-2</v>
      </c>
      <c r="U8" s="28">
        <f t="shared" si="4"/>
        <v>8.3333333333333329E-2</v>
      </c>
      <c r="V8" s="28">
        <f t="shared" si="5"/>
        <v>8.3333333333333329E-2</v>
      </c>
      <c r="W8" s="28">
        <f t="shared" si="6"/>
        <v>8.3333333333333329E-2</v>
      </c>
      <c r="X8" s="28">
        <f t="shared" si="7"/>
        <v>8.3333333333333329E-2</v>
      </c>
      <c r="Y8" s="28">
        <f t="shared" si="8"/>
        <v>8.3333333333333329E-2</v>
      </c>
      <c r="Z8" s="28">
        <f t="shared" si="9"/>
        <v>8.3333333333333329E-2</v>
      </c>
      <c r="AA8" s="28">
        <f t="shared" si="10"/>
        <v>8.3333333333333329E-2</v>
      </c>
      <c r="AB8" s="28">
        <f t="shared" si="11"/>
        <v>8.3333333333333329E-2</v>
      </c>
      <c r="AC8" s="28">
        <f t="shared" si="12"/>
        <v>8.3333333333333329E-2</v>
      </c>
      <c r="AD8" s="28">
        <f t="shared" si="13"/>
        <v>8.3333333333333329E-2</v>
      </c>
      <c r="AE8" s="29">
        <f t="shared" si="14"/>
        <v>1</v>
      </c>
    </row>
    <row r="9" spans="1:31" ht="12.75" x14ac:dyDescent="0.2">
      <c r="A9" s="13">
        <v>1000</v>
      </c>
      <c r="B9" s="13">
        <v>13100</v>
      </c>
      <c r="C9" s="13">
        <v>13101</v>
      </c>
      <c r="D9" s="17" t="s">
        <v>86</v>
      </c>
      <c r="E9" s="14">
        <f t="shared" si="1"/>
        <v>773179.80000000016</v>
      </c>
      <c r="F9" s="14">
        <v>64431.649999999994</v>
      </c>
      <c r="G9" s="14">
        <v>64431.649999999994</v>
      </c>
      <c r="H9" s="14">
        <v>64431.649999999994</v>
      </c>
      <c r="I9" s="14">
        <v>64431.649999999994</v>
      </c>
      <c r="J9" s="14">
        <v>64431.649999999994</v>
      </c>
      <c r="K9" s="14">
        <v>64431.649999999994</v>
      </c>
      <c r="L9" s="14">
        <v>64431.649999999994</v>
      </c>
      <c r="M9" s="14">
        <v>64431.649999999994</v>
      </c>
      <c r="N9" s="14">
        <v>64431.649999999994</v>
      </c>
      <c r="O9" s="14">
        <v>64431.649999999994</v>
      </c>
      <c r="P9" s="14">
        <v>64431.649999999994</v>
      </c>
      <c r="Q9" s="14">
        <v>64431.649999999994</v>
      </c>
      <c r="S9" s="28">
        <f t="shared" si="2"/>
        <v>8.3333333333333315E-2</v>
      </c>
      <c r="T9" s="28">
        <f t="shared" si="3"/>
        <v>8.3333333333333315E-2</v>
      </c>
      <c r="U9" s="28">
        <f t="shared" si="4"/>
        <v>8.3333333333333315E-2</v>
      </c>
      <c r="V9" s="28">
        <f t="shared" si="5"/>
        <v>8.3333333333333315E-2</v>
      </c>
      <c r="W9" s="28">
        <f t="shared" si="6"/>
        <v>8.3333333333333315E-2</v>
      </c>
      <c r="X9" s="28">
        <f t="shared" si="7"/>
        <v>8.3333333333333315E-2</v>
      </c>
      <c r="Y9" s="28">
        <f t="shared" si="8"/>
        <v>8.3333333333333315E-2</v>
      </c>
      <c r="Z9" s="28">
        <f t="shared" si="9"/>
        <v>8.3333333333333315E-2</v>
      </c>
      <c r="AA9" s="28">
        <f t="shared" si="10"/>
        <v>8.3333333333333315E-2</v>
      </c>
      <c r="AB9" s="28">
        <f t="shared" si="11"/>
        <v>8.3333333333333315E-2</v>
      </c>
      <c r="AC9" s="28">
        <f t="shared" si="12"/>
        <v>8.3333333333333315E-2</v>
      </c>
      <c r="AD9" s="28">
        <f t="shared" si="13"/>
        <v>8.3333333333333315E-2</v>
      </c>
      <c r="AE9" s="29">
        <f t="shared" si="14"/>
        <v>0.99999999999999956</v>
      </c>
    </row>
    <row r="10" spans="1:31" ht="12.75" x14ac:dyDescent="0.2">
      <c r="A10" s="13">
        <v>1000</v>
      </c>
      <c r="B10" s="13">
        <v>13200</v>
      </c>
      <c r="C10" s="13">
        <v>13201</v>
      </c>
      <c r="D10" s="17" t="s">
        <v>21</v>
      </c>
      <c r="E10" s="14">
        <f t="shared" si="1"/>
        <v>2494887.2013262762</v>
      </c>
      <c r="F10" s="14">
        <v>207907.26677718968</v>
      </c>
      <c r="G10" s="14">
        <v>207907.26677718968</v>
      </c>
      <c r="H10" s="14">
        <v>207907.26677718968</v>
      </c>
      <c r="I10" s="14">
        <v>207907.26677718968</v>
      </c>
      <c r="J10" s="14">
        <v>207907.26677718968</v>
      </c>
      <c r="K10" s="14">
        <v>207907.26677718968</v>
      </c>
      <c r="L10" s="14">
        <v>207907.26677718968</v>
      </c>
      <c r="M10" s="14">
        <v>207907.26677718968</v>
      </c>
      <c r="N10" s="14">
        <v>207907.26677718968</v>
      </c>
      <c r="O10" s="14">
        <v>207907.26677718968</v>
      </c>
      <c r="P10" s="14">
        <v>207907.26677718968</v>
      </c>
      <c r="Q10" s="14">
        <v>207907.26677718968</v>
      </c>
      <c r="S10" s="28">
        <f t="shared" si="2"/>
        <v>8.3333333333333329E-2</v>
      </c>
      <c r="T10" s="28">
        <f t="shared" si="3"/>
        <v>8.3333333333333329E-2</v>
      </c>
      <c r="U10" s="28">
        <f t="shared" si="4"/>
        <v>8.3333333333333329E-2</v>
      </c>
      <c r="V10" s="28">
        <f t="shared" si="5"/>
        <v>8.3333333333333329E-2</v>
      </c>
      <c r="W10" s="28">
        <f t="shared" si="6"/>
        <v>8.3333333333333329E-2</v>
      </c>
      <c r="X10" s="28">
        <f t="shared" si="7"/>
        <v>8.3333333333333329E-2</v>
      </c>
      <c r="Y10" s="28">
        <f t="shared" si="8"/>
        <v>8.3333333333333329E-2</v>
      </c>
      <c r="Z10" s="28">
        <f t="shared" si="9"/>
        <v>8.3333333333333329E-2</v>
      </c>
      <c r="AA10" s="28">
        <f t="shared" si="10"/>
        <v>8.3333333333333329E-2</v>
      </c>
      <c r="AB10" s="28">
        <f t="shared" si="11"/>
        <v>8.3333333333333329E-2</v>
      </c>
      <c r="AC10" s="28">
        <f t="shared" si="12"/>
        <v>8.3333333333333329E-2</v>
      </c>
      <c r="AD10" s="28">
        <f t="shared" si="13"/>
        <v>8.3333333333333329E-2</v>
      </c>
      <c r="AE10" s="29">
        <f t="shared" si="14"/>
        <v>1</v>
      </c>
    </row>
    <row r="11" spans="1:31" ht="12.75" x14ac:dyDescent="0.2">
      <c r="A11" s="13">
        <v>1000</v>
      </c>
      <c r="B11" s="13">
        <v>13200</v>
      </c>
      <c r="C11" s="13">
        <v>13202</v>
      </c>
      <c r="D11" s="17" t="s">
        <v>22</v>
      </c>
      <c r="E11" s="14">
        <f t="shared" si="1"/>
        <v>11655600.503100768</v>
      </c>
      <c r="F11" s="14">
        <v>971300.04192506406</v>
      </c>
      <c r="G11" s="14">
        <v>971300.04192506406</v>
      </c>
      <c r="H11" s="14">
        <v>971300.04192506406</v>
      </c>
      <c r="I11" s="14">
        <v>971300.04192506406</v>
      </c>
      <c r="J11" s="14">
        <v>971300.04192506406</v>
      </c>
      <c r="K11" s="14">
        <v>971300.04192506406</v>
      </c>
      <c r="L11" s="14">
        <v>971300.04192506406</v>
      </c>
      <c r="M11" s="14">
        <v>971300.04192506406</v>
      </c>
      <c r="N11" s="14">
        <v>971300.04192506406</v>
      </c>
      <c r="O11" s="14">
        <v>971300.04192506406</v>
      </c>
      <c r="P11" s="14">
        <v>971300.04192506406</v>
      </c>
      <c r="Q11" s="14">
        <v>971300.04192506406</v>
      </c>
      <c r="S11" s="28">
        <f t="shared" si="2"/>
        <v>8.3333333333333343E-2</v>
      </c>
      <c r="T11" s="28">
        <f t="shared" si="3"/>
        <v>8.3333333333333343E-2</v>
      </c>
      <c r="U11" s="28">
        <f t="shared" si="4"/>
        <v>8.3333333333333343E-2</v>
      </c>
      <c r="V11" s="28">
        <f t="shared" si="5"/>
        <v>8.3333333333333343E-2</v>
      </c>
      <c r="W11" s="28">
        <f t="shared" si="6"/>
        <v>8.3333333333333343E-2</v>
      </c>
      <c r="X11" s="28">
        <f t="shared" si="7"/>
        <v>8.3333333333333343E-2</v>
      </c>
      <c r="Y11" s="28">
        <f t="shared" si="8"/>
        <v>8.3333333333333343E-2</v>
      </c>
      <c r="Z11" s="28">
        <f t="shared" si="9"/>
        <v>8.3333333333333343E-2</v>
      </c>
      <c r="AA11" s="28">
        <f t="shared" si="10"/>
        <v>8.3333333333333343E-2</v>
      </c>
      <c r="AB11" s="28">
        <f t="shared" si="11"/>
        <v>8.3333333333333343E-2</v>
      </c>
      <c r="AC11" s="28">
        <f t="shared" si="12"/>
        <v>8.3333333333333343E-2</v>
      </c>
      <c r="AD11" s="28">
        <f t="shared" si="13"/>
        <v>8.3333333333333343E-2</v>
      </c>
      <c r="AE11" s="29">
        <f t="shared" si="14"/>
        <v>1.0000000000000002</v>
      </c>
    </row>
    <row r="12" spans="1:31" ht="12.75" x14ac:dyDescent="0.2">
      <c r="A12" s="13">
        <v>1000</v>
      </c>
      <c r="B12" s="13">
        <v>13200</v>
      </c>
      <c r="C12" s="13">
        <v>13203</v>
      </c>
      <c r="D12" s="17" t="s">
        <v>87</v>
      </c>
      <c r="E12" s="14">
        <f t="shared" si="1"/>
        <v>12767.035399999999</v>
      </c>
      <c r="F12" s="14">
        <v>1220.7045000000001</v>
      </c>
      <c r="G12" s="14">
        <v>976.56360000000006</v>
      </c>
      <c r="H12" s="14">
        <v>976.56360000000006</v>
      </c>
      <c r="I12" s="14">
        <v>1220.7045000000001</v>
      </c>
      <c r="J12" s="14">
        <v>976.56360000000006</v>
      </c>
      <c r="K12" s="14">
        <v>976.56360000000006</v>
      </c>
      <c r="L12" s="14">
        <v>1220.7045000000001</v>
      </c>
      <c r="M12" s="14">
        <v>976.56360000000006</v>
      </c>
      <c r="N12" s="14">
        <v>804.13130000000001</v>
      </c>
      <c r="O12" s="14">
        <v>1220.7045000000001</v>
      </c>
      <c r="P12" s="14">
        <v>976.56360000000006</v>
      </c>
      <c r="Q12" s="14">
        <v>1220.7045000000001</v>
      </c>
      <c r="S12" s="28">
        <f t="shared" si="2"/>
        <v>9.5613778904380581E-2</v>
      </c>
      <c r="T12" s="28">
        <f t="shared" si="3"/>
        <v>7.6491023123504476E-2</v>
      </c>
      <c r="U12" s="28">
        <f t="shared" si="4"/>
        <v>7.6491023123504476E-2</v>
      </c>
      <c r="V12" s="28">
        <f t="shared" si="5"/>
        <v>9.5613778904380581E-2</v>
      </c>
      <c r="W12" s="28">
        <f t="shared" si="6"/>
        <v>7.6491023123504476E-2</v>
      </c>
      <c r="X12" s="28">
        <f t="shared" si="7"/>
        <v>7.6491023123504476E-2</v>
      </c>
      <c r="Y12" s="28">
        <f t="shared" si="8"/>
        <v>9.5613778904380581E-2</v>
      </c>
      <c r="Z12" s="28">
        <f t="shared" si="9"/>
        <v>7.6491023123504476E-2</v>
      </c>
      <c r="AA12" s="28">
        <f t="shared" si="10"/>
        <v>6.298496673707038E-2</v>
      </c>
      <c r="AB12" s="28">
        <f t="shared" si="11"/>
        <v>9.5613778904380581E-2</v>
      </c>
      <c r="AC12" s="28">
        <f t="shared" si="12"/>
        <v>7.6491023123504476E-2</v>
      </c>
      <c r="AD12" s="28">
        <f t="shared" si="13"/>
        <v>9.5613778904380581E-2</v>
      </c>
      <c r="AE12" s="29">
        <f t="shared" si="14"/>
        <v>1</v>
      </c>
    </row>
    <row r="13" spans="1:31" ht="12.75" x14ac:dyDescent="0.2">
      <c r="A13" s="13">
        <v>1000</v>
      </c>
      <c r="B13" s="13">
        <v>14100</v>
      </c>
      <c r="C13" s="13">
        <v>14101</v>
      </c>
      <c r="D13" s="17" t="s">
        <v>88</v>
      </c>
      <c r="E13" s="14">
        <f t="shared" si="1"/>
        <v>8478701.7599085998</v>
      </c>
      <c r="F13" s="14">
        <v>706558.47999238339</v>
      </c>
      <c r="G13" s="14">
        <v>706558.47999238339</v>
      </c>
      <c r="H13" s="14">
        <v>706558.47999238339</v>
      </c>
      <c r="I13" s="14">
        <v>706558.47999238339</v>
      </c>
      <c r="J13" s="14">
        <v>706558.47999238339</v>
      </c>
      <c r="K13" s="14">
        <v>706558.47999238339</v>
      </c>
      <c r="L13" s="14">
        <v>706558.47999238339</v>
      </c>
      <c r="M13" s="14">
        <v>706558.47999238339</v>
      </c>
      <c r="N13" s="14">
        <v>706558.47999238339</v>
      </c>
      <c r="O13" s="14">
        <v>706558.47999238339</v>
      </c>
      <c r="P13" s="14">
        <v>706558.47999238339</v>
      </c>
      <c r="Q13" s="14">
        <v>706558.47999238339</v>
      </c>
      <c r="S13" s="28">
        <f t="shared" si="2"/>
        <v>8.3333333333333343E-2</v>
      </c>
      <c r="T13" s="28">
        <f t="shared" si="3"/>
        <v>8.3333333333333343E-2</v>
      </c>
      <c r="U13" s="28">
        <f t="shared" si="4"/>
        <v>8.3333333333333343E-2</v>
      </c>
      <c r="V13" s="28">
        <f t="shared" si="5"/>
        <v>8.3333333333333343E-2</v>
      </c>
      <c r="W13" s="28">
        <f t="shared" si="6"/>
        <v>8.3333333333333343E-2</v>
      </c>
      <c r="X13" s="28">
        <f t="shared" si="7"/>
        <v>8.3333333333333343E-2</v>
      </c>
      <c r="Y13" s="28">
        <f t="shared" si="8"/>
        <v>8.3333333333333343E-2</v>
      </c>
      <c r="Z13" s="28">
        <f t="shared" si="9"/>
        <v>8.3333333333333343E-2</v>
      </c>
      <c r="AA13" s="28">
        <f t="shared" si="10"/>
        <v>8.3333333333333343E-2</v>
      </c>
      <c r="AB13" s="28">
        <f t="shared" si="11"/>
        <v>8.3333333333333343E-2</v>
      </c>
      <c r="AC13" s="28">
        <f t="shared" si="12"/>
        <v>8.3333333333333343E-2</v>
      </c>
      <c r="AD13" s="28">
        <f t="shared" si="13"/>
        <v>8.3333333333333343E-2</v>
      </c>
      <c r="AE13" s="29">
        <f t="shared" si="14"/>
        <v>1.0000000000000002</v>
      </c>
    </row>
    <row r="14" spans="1:31" ht="12.75" x14ac:dyDescent="0.2">
      <c r="A14" s="13">
        <v>1000</v>
      </c>
      <c r="B14" s="13">
        <v>14400</v>
      </c>
      <c r="C14" s="13">
        <v>14401</v>
      </c>
      <c r="D14" s="17" t="s">
        <v>23</v>
      </c>
      <c r="E14" s="14">
        <f t="shared" si="1"/>
        <v>395520</v>
      </c>
      <c r="F14" s="14">
        <v>32960</v>
      </c>
      <c r="G14" s="14">
        <v>32960</v>
      </c>
      <c r="H14" s="14">
        <v>32960</v>
      </c>
      <c r="I14" s="14">
        <v>32960</v>
      </c>
      <c r="J14" s="14">
        <v>32960</v>
      </c>
      <c r="K14" s="14">
        <v>32960</v>
      </c>
      <c r="L14" s="14">
        <v>32960</v>
      </c>
      <c r="M14" s="14">
        <v>32960</v>
      </c>
      <c r="N14" s="14">
        <v>32960</v>
      </c>
      <c r="O14" s="14">
        <v>32960</v>
      </c>
      <c r="P14" s="14">
        <v>32960</v>
      </c>
      <c r="Q14" s="14">
        <v>32960</v>
      </c>
      <c r="S14" s="28">
        <f t="shared" si="2"/>
        <v>8.3333333333333329E-2</v>
      </c>
      <c r="T14" s="28">
        <f t="shared" si="3"/>
        <v>8.3333333333333329E-2</v>
      </c>
      <c r="U14" s="28">
        <f t="shared" si="4"/>
        <v>8.3333333333333329E-2</v>
      </c>
      <c r="V14" s="28">
        <f t="shared" si="5"/>
        <v>8.3333333333333329E-2</v>
      </c>
      <c r="W14" s="28">
        <f t="shared" si="6"/>
        <v>8.3333333333333329E-2</v>
      </c>
      <c r="X14" s="28">
        <f t="shared" si="7"/>
        <v>8.3333333333333329E-2</v>
      </c>
      <c r="Y14" s="28">
        <f t="shared" si="8"/>
        <v>8.3333333333333329E-2</v>
      </c>
      <c r="Z14" s="28">
        <f t="shared" si="9"/>
        <v>8.3333333333333329E-2</v>
      </c>
      <c r="AA14" s="28">
        <f t="shared" si="10"/>
        <v>8.3333333333333329E-2</v>
      </c>
      <c r="AB14" s="28">
        <f t="shared" si="11"/>
        <v>8.3333333333333329E-2</v>
      </c>
      <c r="AC14" s="28">
        <f t="shared" si="12"/>
        <v>8.3333333333333329E-2</v>
      </c>
      <c r="AD14" s="28">
        <f t="shared" si="13"/>
        <v>8.3333333333333329E-2</v>
      </c>
      <c r="AE14" s="29">
        <f t="shared" si="14"/>
        <v>1</v>
      </c>
    </row>
    <row r="15" spans="1:31" ht="12.75" x14ac:dyDescent="0.2">
      <c r="A15" s="13">
        <v>1000</v>
      </c>
      <c r="B15" s="13">
        <v>15200</v>
      </c>
      <c r="C15" s="13">
        <v>15202</v>
      </c>
      <c r="D15" s="17" t="s">
        <v>89</v>
      </c>
      <c r="E15" s="14">
        <f t="shared" si="1"/>
        <v>370800</v>
      </c>
      <c r="F15" s="14">
        <v>30900</v>
      </c>
      <c r="G15" s="14">
        <v>30900</v>
      </c>
      <c r="H15" s="14">
        <v>30900</v>
      </c>
      <c r="I15" s="14">
        <v>30900</v>
      </c>
      <c r="J15" s="14">
        <v>30900</v>
      </c>
      <c r="K15" s="14">
        <v>30900</v>
      </c>
      <c r="L15" s="14">
        <v>30900</v>
      </c>
      <c r="M15" s="14">
        <v>30900</v>
      </c>
      <c r="N15" s="14">
        <v>30900</v>
      </c>
      <c r="O15" s="14">
        <v>30900</v>
      </c>
      <c r="P15" s="14">
        <v>30900</v>
      </c>
      <c r="Q15" s="14">
        <v>30900</v>
      </c>
      <c r="S15" s="28">
        <f t="shared" si="2"/>
        <v>8.3333333333333329E-2</v>
      </c>
      <c r="T15" s="28">
        <f t="shared" si="3"/>
        <v>8.3333333333333329E-2</v>
      </c>
      <c r="U15" s="28">
        <f t="shared" si="4"/>
        <v>8.3333333333333329E-2</v>
      </c>
      <c r="V15" s="28">
        <f t="shared" si="5"/>
        <v>8.3333333333333329E-2</v>
      </c>
      <c r="W15" s="28">
        <f t="shared" si="6"/>
        <v>8.3333333333333329E-2</v>
      </c>
      <c r="X15" s="28">
        <f t="shared" si="7"/>
        <v>8.3333333333333329E-2</v>
      </c>
      <c r="Y15" s="28">
        <f t="shared" si="8"/>
        <v>8.3333333333333329E-2</v>
      </c>
      <c r="Z15" s="28">
        <f t="shared" si="9"/>
        <v>8.3333333333333329E-2</v>
      </c>
      <c r="AA15" s="28">
        <f t="shared" si="10"/>
        <v>8.3333333333333329E-2</v>
      </c>
      <c r="AB15" s="28">
        <f t="shared" si="11"/>
        <v>8.3333333333333329E-2</v>
      </c>
      <c r="AC15" s="28">
        <f t="shared" si="12"/>
        <v>8.3333333333333329E-2</v>
      </c>
      <c r="AD15" s="28">
        <f t="shared" si="13"/>
        <v>8.3333333333333329E-2</v>
      </c>
      <c r="AE15" s="29">
        <f t="shared" si="14"/>
        <v>1</v>
      </c>
    </row>
    <row r="16" spans="1:31" ht="22.5" x14ac:dyDescent="0.2">
      <c r="A16" s="13">
        <v>1000</v>
      </c>
      <c r="B16" s="13">
        <v>15400</v>
      </c>
      <c r="C16" s="13">
        <v>15401</v>
      </c>
      <c r="D16" s="17" t="s">
        <v>90</v>
      </c>
      <c r="E16" s="14">
        <f t="shared" si="1"/>
        <v>5534662.3536866605</v>
      </c>
      <c r="F16" s="14">
        <v>479258.05118222174</v>
      </c>
      <c r="G16" s="14">
        <v>462226.0638822217</v>
      </c>
      <c r="H16" s="14">
        <v>462226.0638822217</v>
      </c>
      <c r="I16" s="14">
        <v>462044.51608222176</v>
      </c>
      <c r="J16" s="14">
        <v>462044.51608222176</v>
      </c>
      <c r="K16" s="14">
        <v>458123.30608222168</v>
      </c>
      <c r="L16" s="14">
        <v>458123.30608222168</v>
      </c>
      <c r="M16" s="14">
        <v>458123.30608222168</v>
      </c>
      <c r="N16" s="14">
        <v>458123.30608222168</v>
      </c>
      <c r="O16" s="14">
        <v>458123.30608222168</v>
      </c>
      <c r="P16" s="14">
        <v>458123.30608222168</v>
      </c>
      <c r="Q16" s="14">
        <v>458123.30608222168</v>
      </c>
      <c r="S16" s="28">
        <f t="shared" si="2"/>
        <v>8.6592102743717703E-2</v>
      </c>
      <c r="T16" s="28">
        <f t="shared" si="3"/>
        <v>8.3514771876613408E-2</v>
      </c>
      <c r="U16" s="28">
        <f t="shared" si="4"/>
        <v>8.3514771876613408E-2</v>
      </c>
      <c r="V16" s="28">
        <f t="shared" si="5"/>
        <v>8.3481969911760212E-2</v>
      </c>
      <c r="W16" s="28">
        <f t="shared" si="6"/>
        <v>8.3481969911760212E-2</v>
      </c>
      <c r="X16" s="28">
        <f t="shared" si="7"/>
        <v>8.2773487668505008E-2</v>
      </c>
      <c r="Y16" s="28">
        <f t="shared" si="8"/>
        <v>8.2773487668505008E-2</v>
      </c>
      <c r="Z16" s="28">
        <f t="shared" si="9"/>
        <v>8.2773487668505008E-2</v>
      </c>
      <c r="AA16" s="28">
        <f t="shared" si="10"/>
        <v>8.2773487668505008E-2</v>
      </c>
      <c r="AB16" s="28">
        <f t="shared" si="11"/>
        <v>8.2773487668505008E-2</v>
      </c>
      <c r="AC16" s="28">
        <f t="shared" si="12"/>
        <v>8.2773487668505008E-2</v>
      </c>
      <c r="AD16" s="28">
        <f t="shared" si="13"/>
        <v>8.2773487668505008E-2</v>
      </c>
      <c r="AE16" s="29">
        <f t="shared" si="14"/>
        <v>1</v>
      </c>
    </row>
    <row r="17" spans="1:31" ht="12.75" x14ac:dyDescent="0.2">
      <c r="A17" s="13">
        <v>1000</v>
      </c>
      <c r="B17" s="13">
        <v>15900</v>
      </c>
      <c r="C17" s="13">
        <v>15901</v>
      </c>
      <c r="D17" s="17" t="s">
        <v>24</v>
      </c>
      <c r="E17" s="14">
        <f t="shared" si="1"/>
        <v>2679080.0909599988</v>
      </c>
      <c r="F17" s="14">
        <v>222688.44727999991</v>
      </c>
      <c r="G17" s="14">
        <v>221578.69437999988</v>
      </c>
      <c r="H17" s="14">
        <v>215456.96147999988</v>
      </c>
      <c r="I17" s="14">
        <v>217234.82387999989</v>
      </c>
      <c r="J17" s="14">
        <v>237594.93687999988</v>
      </c>
      <c r="K17" s="14">
        <v>219963.54107999988</v>
      </c>
      <c r="L17" s="14">
        <v>224861.93267999988</v>
      </c>
      <c r="M17" s="14">
        <v>220899.00767999989</v>
      </c>
      <c r="N17" s="14">
        <v>234425.82257999989</v>
      </c>
      <c r="O17" s="14">
        <v>221738.45767999988</v>
      </c>
      <c r="P17" s="14">
        <v>220899.00767999989</v>
      </c>
      <c r="Q17" s="14">
        <v>221738.45767999988</v>
      </c>
      <c r="S17" s="28">
        <f t="shared" si="2"/>
        <v>8.3121235543280686E-2</v>
      </c>
      <c r="T17" s="28">
        <f t="shared" si="3"/>
        <v>8.2707006456309878E-2</v>
      </c>
      <c r="U17" s="28">
        <f t="shared" si="4"/>
        <v>8.0421993432378075E-2</v>
      </c>
      <c r="V17" s="28">
        <f t="shared" si="5"/>
        <v>8.108560270856173E-2</v>
      </c>
      <c r="W17" s="28">
        <f t="shared" si="6"/>
        <v>8.8685268380633647E-2</v>
      </c>
      <c r="X17" s="28">
        <f t="shared" si="7"/>
        <v>8.2104130377520748E-2</v>
      </c>
      <c r="Y17" s="28">
        <f t="shared" si="8"/>
        <v>8.3932516029942492E-2</v>
      </c>
      <c r="Z17" s="28">
        <f t="shared" si="9"/>
        <v>8.2453304933054403E-2</v>
      </c>
      <c r="AA17" s="28">
        <f t="shared" si="10"/>
        <v>8.7502357010908818E-2</v>
      </c>
      <c r="AB17" s="28">
        <f t="shared" si="11"/>
        <v>8.2766640097177532E-2</v>
      </c>
      <c r="AC17" s="28">
        <f t="shared" si="12"/>
        <v>8.2453304933054403E-2</v>
      </c>
      <c r="AD17" s="28">
        <f t="shared" si="13"/>
        <v>8.2766640097177532E-2</v>
      </c>
      <c r="AE17" s="29">
        <f t="shared" si="14"/>
        <v>0.99999999999999967</v>
      </c>
    </row>
    <row r="18" spans="1:31" ht="12.75" x14ac:dyDescent="0.2">
      <c r="A18" s="19">
        <v>2000</v>
      </c>
      <c r="B18" s="19"/>
      <c r="C18" s="19"/>
      <c r="D18" s="16" t="s">
        <v>91</v>
      </c>
      <c r="E18" s="12">
        <f t="shared" si="1"/>
        <v>34760549.320516825</v>
      </c>
      <c r="F18" s="12">
        <v>2261874.164212578</v>
      </c>
      <c r="G18" s="12">
        <v>2713648.9434076655</v>
      </c>
      <c r="H18" s="12">
        <v>2619227.04431711</v>
      </c>
      <c r="I18" s="12">
        <v>3931678.2535280129</v>
      </c>
      <c r="J18" s="12">
        <v>2887650.7480584597</v>
      </c>
      <c r="K18" s="12">
        <v>2934564.3102506795</v>
      </c>
      <c r="L18" s="12">
        <v>2926039.862945714</v>
      </c>
      <c r="M18" s="12">
        <v>3077440.9855560022</v>
      </c>
      <c r="N18" s="12">
        <v>2652989.6856373805</v>
      </c>
      <c r="O18" s="12">
        <v>3136699.9413260915</v>
      </c>
      <c r="P18" s="12">
        <v>2915265.0379734966</v>
      </c>
      <c r="Q18" s="12">
        <v>2703470.3433036283</v>
      </c>
      <c r="S18" s="28">
        <f t="shared" si="2"/>
        <v>6.5070150168125937E-2</v>
      </c>
      <c r="T18" s="28">
        <f t="shared" si="3"/>
        <v>7.8066917711394748E-2</v>
      </c>
      <c r="U18" s="28">
        <f t="shared" si="4"/>
        <v>7.5350565382784548E-2</v>
      </c>
      <c r="V18" s="28">
        <f t="shared" si="5"/>
        <v>0.11310748335059845</v>
      </c>
      <c r="W18" s="28">
        <f t="shared" si="6"/>
        <v>8.3072644262099524E-2</v>
      </c>
      <c r="X18" s="28">
        <f t="shared" si="7"/>
        <v>8.4422265114165007E-2</v>
      </c>
      <c r="Y18" s="28">
        <f t="shared" si="8"/>
        <v>8.4177031725406845E-2</v>
      </c>
      <c r="Z18" s="28">
        <f t="shared" si="9"/>
        <v>8.8532576317474784E-2</v>
      </c>
      <c r="AA18" s="28">
        <f t="shared" si="10"/>
        <v>7.632185732092267E-2</v>
      </c>
      <c r="AB18" s="28">
        <f t="shared" si="11"/>
        <v>9.02373524768985E-2</v>
      </c>
      <c r="AC18" s="28">
        <f t="shared" si="12"/>
        <v>8.3867058920522028E-2</v>
      </c>
      <c r="AD18" s="28">
        <f t="shared" si="13"/>
        <v>7.777409724960678E-2</v>
      </c>
      <c r="AE18" s="29">
        <f t="shared" si="14"/>
        <v>0.99999999999999989</v>
      </c>
    </row>
    <row r="19" spans="1:31" ht="12.75" x14ac:dyDescent="0.2">
      <c r="A19" s="13">
        <v>2000</v>
      </c>
      <c r="B19" s="13">
        <v>21100</v>
      </c>
      <c r="C19" s="13">
        <v>21101</v>
      </c>
      <c r="D19" s="17" t="s">
        <v>25</v>
      </c>
      <c r="E19" s="14">
        <f t="shared" si="1"/>
        <v>1058468.0165068121</v>
      </c>
      <c r="F19" s="14">
        <v>64299.579925910832</v>
      </c>
      <c r="G19" s="14">
        <v>176661.55763541785</v>
      </c>
      <c r="H19" s="14">
        <v>87525.426988270789</v>
      </c>
      <c r="I19" s="14">
        <v>128707.83596350995</v>
      </c>
      <c r="J19" s="14">
        <v>61057.149452739584</v>
      </c>
      <c r="K19" s="14">
        <v>119044.22147083934</v>
      </c>
      <c r="L19" s="14">
        <v>18692.961830519333</v>
      </c>
      <c r="M19" s="14">
        <v>73174.660504086467</v>
      </c>
      <c r="N19" s="14">
        <v>70677.201442798905</v>
      </c>
      <c r="O19" s="14">
        <v>103095.66005698539</v>
      </c>
      <c r="P19" s="14">
        <v>52034.949326829417</v>
      </c>
      <c r="Q19" s="14">
        <v>103496.81190890424</v>
      </c>
      <c r="S19" s="28">
        <f t="shared" si="2"/>
        <v>6.0747777847945029E-2</v>
      </c>
      <c r="T19" s="28">
        <f t="shared" si="3"/>
        <v>0.16690306639443073</v>
      </c>
      <c r="U19" s="28">
        <f t="shared" si="4"/>
        <v>8.2690667666203865E-2</v>
      </c>
      <c r="V19" s="28">
        <f t="shared" si="5"/>
        <v>0.12159822871953695</v>
      </c>
      <c r="W19" s="28">
        <f t="shared" si="6"/>
        <v>5.7684453852693843E-2</v>
      </c>
      <c r="X19" s="28">
        <f t="shared" si="7"/>
        <v>0.11246841625287145</v>
      </c>
      <c r="Y19" s="28">
        <f t="shared" si="8"/>
        <v>1.7660393643456895E-2</v>
      </c>
      <c r="Z19" s="28">
        <f t="shared" si="9"/>
        <v>6.9132613704833215E-2</v>
      </c>
      <c r="AA19" s="28">
        <f t="shared" si="10"/>
        <v>6.6773110137092223E-2</v>
      </c>
      <c r="AB19" s="28">
        <f t="shared" si="11"/>
        <v>9.7400826901907517E-2</v>
      </c>
      <c r="AC19" s="28">
        <f t="shared" si="12"/>
        <v>4.9160625087715661E-2</v>
      </c>
      <c r="AD19" s="28">
        <f t="shared" si="13"/>
        <v>9.7779819791312672E-2</v>
      </c>
      <c r="AE19" s="29">
        <f t="shared" si="14"/>
        <v>1</v>
      </c>
    </row>
    <row r="20" spans="1:31" ht="12.75" x14ac:dyDescent="0.2">
      <c r="A20" s="13">
        <v>2000</v>
      </c>
      <c r="B20" s="13">
        <v>21200</v>
      </c>
      <c r="C20" s="13">
        <v>21201</v>
      </c>
      <c r="D20" s="17" t="s">
        <v>26</v>
      </c>
      <c r="E20" s="14">
        <f t="shared" si="1"/>
        <v>164033.29704000003</v>
      </c>
      <c r="F20" s="14">
        <v>800</v>
      </c>
      <c r="G20" s="14">
        <v>800</v>
      </c>
      <c r="H20" s="14">
        <v>3164.5820000000008</v>
      </c>
      <c r="I20" s="14">
        <v>13029.470000000001</v>
      </c>
      <c r="J20" s="14">
        <v>8174.9621000000006</v>
      </c>
      <c r="K20" s="14">
        <v>12367.224900000003</v>
      </c>
      <c r="L20" s="14">
        <v>65175.88410000001</v>
      </c>
      <c r="M20" s="14">
        <v>2847.0102400000001</v>
      </c>
      <c r="N20" s="14">
        <v>8769.9917000000023</v>
      </c>
      <c r="O20" s="14">
        <v>9107.1340000000018</v>
      </c>
      <c r="P20" s="14">
        <v>26074.238000000008</v>
      </c>
      <c r="Q20" s="14">
        <v>13722.800000000003</v>
      </c>
      <c r="S20" s="28">
        <f t="shared" si="2"/>
        <v>4.8770585877141604E-3</v>
      </c>
      <c r="T20" s="28">
        <f t="shared" si="3"/>
        <v>4.8770585877141604E-3</v>
      </c>
      <c r="U20" s="28">
        <f t="shared" si="4"/>
        <v>1.9292314774532072E-2</v>
      </c>
      <c r="V20" s="28">
        <f t="shared" si="5"/>
        <v>7.9431860696080034E-2</v>
      </c>
      <c r="W20" s="28">
        <f t="shared" si="6"/>
        <v>4.9837211392553489E-2</v>
      </c>
      <c r="X20" s="28">
        <f t="shared" si="7"/>
        <v>7.5394600505921769E-2</v>
      </c>
      <c r="Y20" s="28">
        <f t="shared" si="8"/>
        <v>0.39733325657720986</v>
      </c>
      <c r="Z20" s="28">
        <f t="shared" si="9"/>
        <v>1.7356294675377693E-2</v>
      </c>
      <c r="AA20" s="28">
        <f t="shared" si="10"/>
        <v>5.3464704168333654E-2</v>
      </c>
      <c r="AB20" s="28">
        <f t="shared" si="11"/>
        <v>5.5520032605204529E-2</v>
      </c>
      <c r="AC20" s="28">
        <f t="shared" si="12"/>
        <v>0.15895698294500368</v>
      </c>
      <c r="AD20" s="28">
        <f t="shared" si="13"/>
        <v>8.3658624484354877E-2</v>
      </c>
      <c r="AE20" s="29">
        <f t="shared" si="14"/>
        <v>1</v>
      </c>
    </row>
    <row r="21" spans="1:31" ht="12.75" x14ac:dyDescent="0.2">
      <c r="A21" s="13">
        <v>2000</v>
      </c>
      <c r="B21" s="13">
        <v>21300</v>
      </c>
      <c r="C21" s="13">
        <v>21301</v>
      </c>
      <c r="D21" s="17" t="s">
        <v>92</v>
      </c>
      <c r="E21" s="14">
        <f t="shared" si="1"/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9">
        <f t="shared" si="14"/>
        <v>0</v>
      </c>
    </row>
    <row r="22" spans="1:31" ht="12.75" x14ac:dyDescent="0.2">
      <c r="A22" s="13">
        <v>2000</v>
      </c>
      <c r="B22" s="13">
        <v>24100</v>
      </c>
      <c r="C22" s="13">
        <v>21401</v>
      </c>
      <c r="D22" s="17" t="s">
        <v>93</v>
      </c>
      <c r="E22" s="14">
        <f t="shared" si="1"/>
        <v>30822.58</v>
      </c>
      <c r="F22" s="14">
        <v>300</v>
      </c>
      <c r="G22" s="14">
        <v>300</v>
      </c>
      <c r="H22" s="14">
        <v>2551.8100000000004</v>
      </c>
      <c r="I22" s="14">
        <v>3828.3600000000006</v>
      </c>
      <c r="J22" s="14">
        <v>1631.0000000000002</v>
      </c>
      <c r="K22" s="14">
        <v>2331.59</v>
      </c>
      <c r="L22" s="14">
        <v>648.48</v>
      </c>
      <c r="M22" s="14">
        <v>965.5</v>
      </c>
      <c r="N22" s="14">
        <v>10827</v>
      </c>
      <c r="O22" s="14">
        <v>1062.3000000000002</v>
      </c>
      <c r="P22" s="14">
        <v>4532.5800000000008</v>
      </c>
      <c r="Q22" s="14">
        <v>1843.9600000000003</v>
      </c>
      <c r="S22" s="28">
        <f t="shared" si="2"/>
        <v>9.7331242225667022E-3</v>
      </c>
      <c r="T22" s="28">
        <f t="shared" si="3"/>
        <v>9.7331242225667022E-3</v>
      </c>
      <c r="U22" s="28">
        <f t="shared" si="4"/>
        <v>8.2790279074626466E-2</v>
      </c>
      <c r="V22" s="28">
        <f t="shared" si="5"/>
        <v>0.12420634482901823</v>
      </c>
      <c r="W22" s="28">
        <f t="shared" si="6"/>
        <v>5.2915752023354315E-2</v>
      </c>
      <c r="X22" s="28">
        <f t="shared" si="7"/>
        <v>7.5645517020314329E-2</v>
      </c>
      <c r="Y22" s="28">
        <f t="shared" si="8"/>
        <v>2.1039121319500184E-2</v>
      </c>
      <c r="Z22" s="28">
        <f t="shared" si="9"/>
        <v>3.1324438122960506E-2</v>
      </c>
      <c r="AA22" s="28">
        <f t="shared" si="10"/>
        <v>0.35126845319243227</v>
      </c>
      <c r="AB22" s="28">
        <f t="shared" si="11"/>
        <v>3.4464992872108698E-2</v>
      </c>
      <c r="AC22" s="28">
        <f t="shared" si="12"/>
        <v>0.14705388062907129</v>
      </c>
      <c r="AD22" s="28">
        <f t="shared" si="13"/>
        <v>5.9824972471480331E-2</v>
      </c>
      <c r="AE22" s="29">
        <f t="shared" si="14"/>
        <v>1</v>
      </c>
    </row>
    <row r="23" spans="1:31" ht="12.75" x14ac:dyDescent="0.2">
      <c r="A23" s="13">
        <v>2000</v>
      </c>
      <c r="B23" s="13">
        <v>21500</v>
      </c>
      <c r="C23" s="13">
        <v>21501</v>
      </c>
      <c r="D23" s="17" t="s">
        <v>27</v>
      </c>
      <c r="E23" s="14">
        <f t="shared" si="1"/>
        <v>3144.7900000000004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3144.7900000000004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S23" s="28">
        <f t="shared" si="2"/>
        <v>0</v>
      </c>
      <c r="T23" s="28">
        <f t="shared" si="3"/>
        <v>0</v>
      </c>
      <c r="U23" s="28">
        <f t="shared" si="4"/>
        <v>0</v>
      </c>
      <c r="V23" s="28">
        <f t="shared" si="5"/>
        <v>0</v>
      </c>
      <c r="W23" s="28">
        <f t="shared" si="6"/>
        <v>0</v>
      </c>
      <c r="X23" s="28">
        <f t="shared" si="7"/>
        <v>0</v>
      </c>
      <c r="Y23" s="28">
        <f t="shared" si="8"/>
        <v>1</v>
      </c>
      <c r="Z23" s="28">
        <f t="shared" si="9"/>
        <v>0</v>
      </c>
      <c r="AA23" s="28">
        <f t="shared" si="10"/>
        <v>0</v>
      </c>
      <c r="AB23" s="28">
        <f t="shared" si="11"/>
        <v>0</v>
      </c>
      <c r="AC23" s="28">
        <f t="shared" si="12"/>
        <v>0</v>
      </c>
      <c r="AD23" s="28">
        <f t="shared" si="13"/>
        <v>0</v>
      </c>
      <c r="AE23" s="29">
        <f t="shared" si="14"/>
        <v>1</v>
      </c>
    </row>
    <row r="24" spans="1:31" ht="12.75" x14ac:dyDescent="0.2">
      <c r="A24" s="13">
        <v>2000</v>
      </c>
      <c r="B24" s="13">
        <v>21600</v>
      </c>
      <c r="C24" s="13">
        <v>21601</v>
      </c>
      <c r="D24" s="17" t="s">
        <v>28</v>
      </c>
      <c r="E24" s="14">
        <f t="shared" si="1"/>
        <v>2138148.0742600001</v>
      </c>
      <c r="F24" s="14">
        <v>95564.674700000003</v>
      </c>
      <c r="G24" s="14">
        <v>75113.968005579896</v>
      </c>
      <c r="H24" s="14">
        <v>235719.53715217186</v>
      </c>
      <c r="I24" s="14">
        <v>603673.98365783528</v>
      </c>
      <c r="J24" s="14">
        <v>245135.57709905232</v>
      </c>
      <c r="K24" s="14">
        <v>144855.96023317339</v>
      </c>
      <c r="L24" s="14">
        <v>108475.94422852769</v>
      </c>
      <c r="M24" s="14">
        <v>262783.60500524903</v>
      </c>
      <c r="N24" s="14">
        <v>57591.150967914728</v>
      </c>
      <c r="O24" s="14">
        <v>231481.87156243977</v>
      </c>
      <c r="P24" s="14">
        <v>35151.770500000006</v>
      </c>
      <c r="Q24" s="14">
        <v>42600.031148056325</v>
      </c>
      <c r="S24" s="28">
        <f t="shared" si="2"/>
        <v>4.4695068527035642E-2</v>
      </c>
      <c r="T24" s="28">
        <f t="shared" si="3"/>
        <v>3.5130386388967177E-2</v>
      </c>
      <c r="U24" s="28">
        <f t="shared" si="4"/>
        <v>0.11024472064861689</v>
      </c>
      <c r="V24" s="28">
        <f t="shared" si="5"/>
        <v>0.28233497526440637</v>
      </c>
      <c r="W24" s="28">
        <f t="shared" si="6"/>
        <v>0.11464855032731643</v>
      </c>
      <c r="X24" s="28">
        <f t="shared" si="7"/>
        <v>6.7748329489905487E-2</v>
      </c>
      <c r="Y24" s="28">
        <f t="shared" si="8"/>
        <v>5.0733597702802009E-2</v>
      </c>
      <c r="Z24" s="28">
        <f t="shared" si="9"/>
        <v>0.12290243513475876</v>
      </c>
      <c r="AA24" s="28">
        <f t="shared" si="10"/>
        <v>2.6935062010542309E-2</v>
      </c>
      <c r="AB24" s="28">
        <f t="shared" si="11"/>
        <v>0.10826278794678625</v>
      </c>
      <c r="AC24" s="28">
        <f t="shared" si="12"/>
        <v>1.6440288174225642E-2</v>
      </c>
      <c r="AD24" s="28">
        <f t="shared" si="13"/>
        <v>1.9923798384637103E-2</v>
      </c>
      <c r="AE24" s="29">
        <f t="shared" si="14"/>
        <v>1</v>
      </c>
    </row>
    <row r="25" spans="1:31" ht="22.5" x14ac:dyDescent="0.2">
      <c r="A25" s="13">
        <v>2000</v>
      </c>
      <c r="B25" s="13">
        <v>22100</v>
      </c>
      <c r="C25" s="13">
        <v>22102</v>
      </c>
      <c r="D25" s="17" t="s">
        <v>94</v>
      </c>
      <c r="E25" s="14">
        <f t="shared" si="1"/>
        <v>2968800.1838000002</v>
      </c>
      <c r="F25" s="14">
        <v>215157.9378666667</v>
      </c>
      <c r="G25" s="14">
        <v>228452.75236666668</v>
      </c>
      <c r="H25" s="14">
        <v>241830.42766666668</v>
      </c>
      <c r="I25" s="14">
        <v>400380.53916666668</v>
      </c>
      <c r="J25" s="14">
        <v>274665.21756666672</v>
      </c>
      <c r="K25" s="14">
        <v>209350.27666666667</v>
      </c>
      <c r="L25" s="14">
        <v>240856.46236666667</v>
      </c>
      <c r="M25" s="14">
        <v>205620.4395666667</v>
      </c>
      <c r="N25" s="14">
        <v>225651.60236666669</v>
      </c>
      <c r="O25" s="14">
        <v>256581.46506666671</v>
      </c>
      <c r="P25" s="14">
        <v>248932.23226666672</v>
      </c>
      <c r="Q25" s="14">
        <v>221320.83086666669</v>
      </c>
      <c r="S25" s="28">
        <f t="shared" si="2"/>
        <v>7.2473027669807399E-2</v>
      </c>
      <c r="T25" s="28">
        <f t="shared" si="3"/>
        <v>7.6951205275880868E-2</v>
      </c>
      <c r="U25" s="28">
        <f t="shared" si="4"/>
        <v>8.1457293416469997E-2</v>
      </c>
      <c r="V25" s="28">
        <f t="shared" si="5"/>
        <v>0.13486274399720233</v>
      </c>
      <c r="W25" s="28">
        <f t="shared" si="6"/>
        <v>9.2517246214631116E-2</v>
      </c>
      <c r="X25" s="28">
        <f t="shared" si="7"/>
        <v>7.0516795912718797E-2</v>
      </c>
      <c r="Y25" s="28">
        <f t="shared" si="8"/>
        <v>8.1129226440014426E-2</v>
      </c>
      <c r="Z25" s="28">
        <f t="shared" si="9"/>
        <v>6.9260450968942261E-2</v>
      </c>
      <c r="AA25" s="28">
        <f t="shared" si="10"/>
        <v>7.6007675962158391E-2</v>
      </c>
      <c r="AB25" s="28">
        <f t="shared" si="11"/>
        <v>8.6425979918341278E-2</v>
      </c>
      <c r="AC25" s="28">
        <f t="shared" si="12"/>
        <v>8.3849439792218969E-2</v>
      </c>
      <c r="AD25" s="28">
        <f t="shared" si="13"/>
        <v>7.4548914431614183E-2</v>
      </c>
      <c r="AE25" s="29">
        <f t="shared" si="14"/>
        <v>0.99999999999999989</v>
      </c>
    </row>
    <row r="26" spans="1:31" ht="22.5" x14ac:dyDescent="0.2">
      <c r="A26" s="13">
        <v>2000</v>
      </c>
      <c r="B26" s="13">
        <v>22100</v>
      </c>
      <c r="C26" s="13">
        <v>22104</v>
      </c>
      <c r="D26" s="17" t="s">
        <v>95</v>
      </c>
      <c r="E26" s="14">
        <f t="shared" si="1"/>
        <v>456475.36770000006</v>
      </c>
      <c r="F26" s="14">
        <v>56619.651000000005</v>
      </c>
      <c r="G26" s="14">
        <v>78190.139500000019</v>
      </c>
      <c r="H26" s="14">
        <v>30232.430800000002</v>
      </c>
      <c r="I26" s="14">
        <v>25900.751800000005</v>
      </c>
      <c r="J26" s="14">
        <v>14057.719500000001</v>
      </c>
      <c r="K26" s="14">
        <v>35503.916800000006</v>
      </c>
      <c r="L26" s="14">
        <v>32676.037900000007</v>
      </c>
      <c r="M26" s="14">
        <v>9160.4139000000014</v>
      </c>
      <c r="N26" s="14">
        <v>15682.543800000003</v>
      </c>
      <c r="O26" s="14">
        <v>68870.247600000017</v>
      </c>
      <c r="P26" s="14">
        <v>34920.406400000007</v>
      </c>
      <c r="Q26" s="14">
        <v>54661.108700000012</v>
      </c>
      <c r="S26" s="28">
        <f t="shared" si="2"/>
        <v>0.12403659650965214</v>
      </c>
      <c r="T26" s="28">
        <f t="shared" si="3"/>
        <v>0.17129103788002711</v>
      </c>
      <c r="U26" s="28">
        <f t="shared" si="4"/>
        <v>6.6230147208882997E-2</v>
      </c>
      <c r="V26" s="28">
        <f t="shared" si="5"/>
        <v>5.6740743603545821E-2</v>
      </c>
      <c r="W26" s="28">
        <f t="shared" si="6"/>
        <v>3.0796227999839998E-2</v>
      </c>
      <c r="X26" s="28">
        <f t="shared" si="7"/>
        <v>7.7778384798483841E-2</v>
      </c>
      <c r="Y26" s="28">
        <f t="shared" si="8"/>
        <v>7.1583354135058189E-2</v>
      </c>
      <c r="Z26" s="28">
        <f t="shared" si="9"/>
        <v>2.0067706930509143E-2</v>
      </c>
      <c r="AA26" s="28">
        <f t="shared" si="10"/>
        <v>3.4355728500791133E-2</v>
      </c>
      <c r="AB26" s="28">
        <f t="shared" si="11"/>
        <v>0.15087396270035364</v>
      </c>
      <c r="AC26" s="28">
        <f t="shared" si="12"/>
        <v>7.650008931686765E-2</v>
      </c>
      <c r="AD26" s="28">
        <f t="shared" si="13"/>
        <v>0.11974602041598838</v>
      </c>
      <c r="AE26" s="29">
        <f t="shared" si="14"/>
        <v>1.0000000000000002</v>
      </c>
    </row>
    <row r="27" spans="1:31" ht="12.75" x14ac:dyDescent="0.2">
      <c r="A27" s="13">
        <v>2000</v>
      </c>
      <c r="B27" s="13">
        <v>22300</v>
      </c>
      <c r="C27" s="13">
        <v>22301</v>
      </c>
      <c r="D27" s="17" t="s">
        <v>96</v>
      </c>
      <c r="E27" s="14">
        <f t="shared" si="1"/>
        <v>20070.136899999998</v>
      </c>
      <c r="F27" s="14">
        <v>0</v>
      </c>
      <c r="G27" s="14">
        <v>0</v>
      </c>
      <c r="H27" s="14">
        <v>678.64060000000006</v>
      </c>
      <c r="I27" s="14">
        <v>19191.822100000001</v>
      </c>
      <c r="J27" s="14">
        <v>0</v>
      </c>
      <c r="K27" s="14">
        <v>122.22210000000003</v>
      </c>
      <c r="L27" s="14">
        <v>77.45210000000003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S27" s="28">
        <f t="shared" si="2"/>
        <v>0</v>
      </c>
      <c r="T27" s="28">
        <f t="shared" si="3"/>
        <v>0</v>
      </c>
      <c r="U27" s="28">
        <f t="shared" si="4"/>
        <v>3.3813451466790947E-2</v>
      </c>
      <c r="V27" s="28">
        <f t="shared" si="5"/>
        <v>0.95623772750648273</v>
      </c>
      <c r="W27" s="28">
        <f t="shared" si="6"/>
        <v>0</v>
      </c>
      <c r="X27" s="28">
        <f t="shared" si="7"/>
        <v>6.0897491934895588E-3</v>
      </c>
      <c r="Y27" s="28">
        <f t="shared" si="8"/>
        <v>3.8590718332369742E-3</v>
      </c>
      <c r="Z27" s="28">
        <f t="shared" si="9"/>
        <v>0</v>
      </c>
      <c r="AA27" s="28">
        <f t="shared" si="10"/>
        <v>0</v>
      </c>
      <c r="AB27" s="28">
        <f t="shared" si="11"/>
        <v>0</v>
      </c>
      <c r="AC27" s="28">
        <f t="shared" si="12"/>
        <v>0</v>
      </c>
      <c r="AD27" s="28">
        <f t="shared" si="13"/>
        <v>0</v>
      </c>
      <c r="AE27" s="29">
        <f t="shared" si="14"/>
        <v>1.0000000000000002</v>
      </c>
    </row>
    <row r="28" spans="1:31" ht="12.75" x14ac:dyDescent="0.2">
      <c r="A28" s="13">
        <v>2000</v>
      </c>
      <c r="B28" s="13">
        <v>24100</v>
      </c>
      <c r="C28" s="13">
        <v>24101</v>
      </c>
      <c r="D28" s="17" t="s">
        <v>29</v>
      </c>
      <c r="E28" s="14">
        <f t="shared" si="1"/>
        <v>1824393.1574000004</v>
      </c>
      <c r="F28" s="14">
        <v>6655.0847000000003</v>
      </c>
      <c r="G28" s="14">
        <v>11381.260000000002</v>
      </c>
      <c r="H28" s="14">
        <v>37418.040000000008</v>
      </c>
      <c r="I28" s="14">
        <v>15509.780000000002</v>
      </c>
      <c r="J28" s="14">
        <v>20843.460000000003</v>
      </c>
      <c r="K28" s="14">
        <v>36493.600000000006</v>
      </c>
      <c r="L28" s="14">
        <v>486494.77800000011</v>
      </c>
      <c r="M28" s="14">
        <v>378988.7827000001</v>
      </c>
      <c r="N28" s="14">
        <v>53575.412000000011</v>
      </c>
      <c r="O28" s="14">
        <v>314406.40000000002</v>
      </c>
      <c r="P28" s="14">
        <v>168432</v>
      </c>
      <c r="Q28" s="14">
        <v>294194.56000000006</v>
      </c>
      <c r="S28" s="28">
        <f t="shared" si="2"/>
        <v>3.6478347186328901E-3</v>
      </c>
      <c r="T28" s="28">
        <f t="shared" si="3"/>
        <v>6.2383812139592707E-3</v>
      </c>
      <c r="U28" s="28">
        <f t="shared" si="4"/>
        <v>2.0509855481658144E-2</v>
      </c>
      <c r="V28" s="28">
        <f t="shared" si="5"/>
        <v>8.5013364236157709E-3</v>
      </c>
      <c r="W28" s="28">
        <f t="shared" si="6"/>
        <v>1.1424872931284542E-2</v>
      </c>
      <c r="X28" s="28">
        <f t="shared" si="7"/>
        <v>2.0003144526154752E-2</v>
      </c>
      <c r="Y28" s="28">
        <f t="shared" si="8"/>
        <v>0.26666115032645649</v>
      </c>
      <c r="Z28" s="28">
        <f t="shared" si="9"/>
        <v>0.20773416144583048</v>
      </c>
      <c r="AA28" s="28">
        <f t="shared" si="10"/>
        <v>2.9366154867820269E-2</v>
      </c>
      <c r="AB28" s="28">
        <f t="shared" si="11"/>
        <v>0.17233478360994864</v>
      </c>
      <c r="AC28" s="28">
        <f t="shared" si="12"/>
        <v>9.2322205505329616E-2</v>
      </c>
      <c r="AD28" s="28">
        <f t="shared" si="13"/>
        <v>0.16125611894930911</v>
      </c>
      <c r="AE28" s="29">
        <f t="shared" si="14"/>
        <v>1</v>
      </c>
    </row>
    <row r="29" spans="1:31" ht="12.75" x14ac:dyDescent="0.2">
      <c r="A29" s="13">
        <v>2000</v>
      </c>
      <c r="B29" s="13">
        <v>24200</v>
      </c>
      <c r="C29" s="13">
        <v>24201</v>
      </c>
      <c r="D29" s="17" t="s">
        <v>30</v>
      </c>
      <c r="E29" s="14">
        <f t="shared" si="1"/>
        <v>47888.787100000009</v>
      </c>
      <c r="F29" s="14">
        <v>0</v>
      </c>
      <c r="G29" s="14">
        <v>0</v>
      </c>
      <c r="H29" s="14">
        <v>16342.211599999999</v>
      </c>
      <c r="I29" s="14">
        <v>1896.6750000000006</v>
      </c>
      <c r="J29" s="14">
        <v>0</v>
      </c>
      <c r="K29" s="14">
        <v>1805.3200000000002</v>
      </c>
      <c r="L29" s="14">
        <v>5614.4000000000005</v>
      </c>
      <c r="M29" s="14">
        <v>0</v>
      </c>
      <c r="N29" s="14">
        <v>8653.9805000000015</v>
      </c>
      <c r="O29" s="14">
        <v>0</v>
      </c>
      <c r="P29" s="14">
        <v>13576.200000000003</v>
      </c>
      <c r="Q29" s="14">
        <v>0</v>
      </c>
      <c r="S29" s="28">
        <f t="shared" si="2"/>
        <v>0</v>
      </c>
      <c r="T29" s="28">
        <f t="shared" si="3"/>
        <v>0</v>
      </c>
      <c r="U29" s="28">
        <f t="shared" si="4"/>
        <v>0.34125340376390523</v>
      </c>
      <c r="V29" s="28">
        <f t="shared" si="5"/>
        <v>3.9605826642454267E-2</v>
      </c>
      <c r="W29" s="28">
        <f t="shared" si="6"/>
        <v>0</v>
      </c>
      <c r="X29" s="28">
        <f t="shared" si="7"/>
        <v>3.7698177576103192E-2</v>
      </c>
      <c r="Y29" s="28">
        <f t="shared" si="8"/>
        <v>0.11723830023667481</v>
      </c>
      <c r="Z29" s="28">
        <f t="shared" si="9"/>
        <v>0</v>
      </c>
      <c r="AA29" s="28">
        <f t="shared" si="10"/>
        <v>0.18070995370855822</v>
      </c>
      <c r="AB29" s="28">
        <f t="shared" si="11"/>
        <v>0</v>
      </c>
      <c r="AC29" s="28">
        <f t="shared" si="12"/>
        <v>0.28349433807230418</v>
      </c>
      <c r="AD29" s="28">
        <f t="shared" si="13"/>
        <v>0</v>
      </c>
      <c r="AE29" s="29">
        <f t="shared" si="14"/>
        <v>0.99999999999999989</v>
      </c>
    </row>
    <row r="30" spans="1:31" ht="12.75" x14ac:dyDescent="0.2">
      <c r="A30" s="13">
        <v>2000</v>
      </c>
      <c r="B30" s="13">
        <v>24300</v>
      </c>
      <c r="C30" s="13">
        <v>24301</v>
      </c>
      <c r="D30" s="17" t="s">
        <v>31</v>
      </c>
      <c r="E30" s="14">
        <f t="shared" si="1"/>
        <v>67399.566410000029</v>
      </c>
      <c r="F30" s="14">
        <v>0</v>
      </c>
      <c r="G30" s="14">
        <v>0</v>
      </c>
      <c r="H30" s="14">
        <v>18887.495000000003</v>
      </c>
      <c r="I30" s="14">
        <v>0</v>
      </c>
      <c r="J30" s="14">
        <v>0</v>
      </c>
      <c r="K30" s="14">
        <v>0</v>
      </c>
      <c r="L30" s="14">
        <v>16594.545000000006</v>
      </c>
      <c r="M30" s="14">
        <v>1191.9710000000002</v>
      </c>
      <c r="N30" s="14">
        <v>18280.596510000007</v>
      </c>
      <c r="O30" s="14">
        <v>7453.6000000000022</v>
      </c>
      <c r="P30" s="14">
        <v>0</v>
      </c>
      <c r="Q30" s="14">
        <v>4991.3589000000011</v>
      </c>
      <c r="S30" s="28">
        <f t="shared" si="2"/>
        <v>0</v>
      </c>
      <c r="T30" s="28">
        <f t="shared" si="3"/>
        <v>0</v>
      </c>
      <c r="U30" s="28">
        <f t="shared" si="4"/>
        <v>0.28023169889706706</v>
      </c>
      <c r="V30" s="28">
        <f t="shared" si="5"/>
        <v>0</v>
      </c>
      <c r="W30" s="28">
        <f t="shared" si="6"/>
        <v>0</v>
      </c>
      <c r="X30" s="28">
        <f t="shared" si="7"/>
        <v>0</v>
      </c>
      <c r="Y30" s="28">
        <f t="shared" si="8"/>
        <v>0.24621145036829026</v>
      </c>
      <c r="Z30" s="28">
        <f t="shared" si="9"/>
        <v>1.7685143443640139E-2</v>
      </c>
      <c r="AA30" s="28">
        <f t="shared" si="10"/>
        <v>0.27122721233541536</v>
      </c>
      <c r="AB30" s="28">
        <f t="shared" si="11"/>
        <v>0.11058824851570731</v>
      </c>
      <c r="AC30" s="28">
        <f t="shared" si="12"/>
        <v>0</v>
      </c>
      <c r="AD30" s="28">
        <f t="shared" si="13"/>
        <v>7.4056246439879722E-2</v>
      </c>
      <c r="AE30" s="29">
        <f t="shared" si="14"/>
        <v>0.99999999999999978</v>
      </c>
    </row>
    <row r="31" spans="1:31" ht="12.75" x14ac:dyDescent="0.2">
      <c r="A31" s="13">
        <v>2000</v>
      </c>
      <c r="B31" s="13">
        <v>24400</v>
      </c>
      <c r="C31" s="13">
        <v>24401</v>
      </c>
      <c r="D31" s="17" t="s">
        <v>97</v>
      </c>
      <c r="E31" s="14">
        <f t="shared" si="1"/>
        <v>56301.784000000007</v>
      </c>
      <c r="F31" s="14">
        <v>0</v>
      </c>
      <c r="G31" s="14">
        <v>11425.304000000002</v>
      </c>
      <c r="H31" s="14">
        <v>23580.480000000007</v>
      </c>
      <c r="I31" s="14">
        <v>0</v>
      </c>
      <c r="J31" s="14">
        <v>0</v>
      </c>
      <c r="K31" s="14">
        <v>0</v>
      </c>
      <c r="L31" s="14">
        <v>0</v>
      </c>
      <c r="M31" s="14">
        <v>21296</v>
      </c>
      <c r="N31" s="14">
        <v>0</v>
      </c>
      <c r="O31" s="14">
        <v>0</v>
      </c>
      <c r="P31" s="14">
        <v>0</v>
      </c>
      <c r="Q31" s="14">
        <v>0</v>
      </c>
      <c r="S31" s="28">
        <f t="shared" si="2"/>
        <v>0</v>
      </c>
      <c r="T31" s="28">
        <f t="shared" si="3"/>
        <v>0.20292969757405913</v>
      </c>
      <c r="U31" s="28">
        <f t="shared" si="4"/>
        <v>0.41882296305211225</v>
      </c>
      <c r="V31" s="28">
        <f t="shared" si="5"/>
        <v>0</v>
      </c>
      <c r="W31" s="28">
        <f t="shared" si="6"/>
        <v>0</v>
      </c>
      <c r="X31" s="28">
        <f t="shared" si="7"/>
        <v>0</v>
      </c>
      <c r="Y31" s="28">
        <f t="shared" si="8"/>
        <v>0</v>
      </c>
      <c r="Z31" s="28">
        <f t="shared" si="9"/>
        <v>0.37824733937382865</v>
      </c>
      <c r="AA31" s="28">
        <f t="shared" si="10"/>
        <v>0</v>
      </c>
      <c r="AB31" s="28">
        <f t="shared" si="11"/>
        <v>0</v>
      </c>
      <c r="AC31" s="28">
        <f t="shared" si="12"/>
        <v>0</v>
      </c>
      <c r="AD31" s="28">
        <f t="shared" si="13"/>
        <v>0</v>
      </c>
      <c r="AE31" s="29">
        <f t="shared" si="14"/>
        <v>1</v>
      </c>
    </row>
    <row r="32" spans="1:31" ht="12.75" x14ac:dyDescent="0.2">
      <c r="A32" s="13">
        <v>2000</v>
      </c>
      <c r="B32" s="13">
        <v>24500</v>
      </c>
      <c r="C32" s="13">
        <v>24501</v>
      </c>
      <c r="D32" s="17" t="s">
        <v>98</v>
      </c>
      <c r="E32" s="14">
        <f t="shared" si="1"/>
        <v>2843.5000000000005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2843.5000000000005</v>
      </c>
      <c r="N32" s="14">
        <v>0</v>
      </c>
      <c r="O32" s="14">
        <v>0</v>
      </c>
      <c r="P32" s="14">
        <v>0</v>
      </c>
      <c r="Q32" s="14">
        <v>0</v>
      </c>
      <c r="S32" s="28">
        <f t="shared" si="2"/>
        <v>0</v>
      </c>
      <c r="T32" s="28">
        <f t="shared" si="3"/>
        <v>0</v>
      </c>
      <c r="U32" s="28">
        <f t="shared" si="4"/>
        <v>0</v>
      </c>
      <c r="V32" s="28">
        <f t="shared" si="5"/>
        <v>0</v>
      </c>
      <c r="W32" s="28">
        <f t="shared" si="6"/>
        <v>0</v>
      </c>
      <c r="X32" s="28">
        <f t="shared" si="7"/>
        <v>0</v>
      </c>
      <c r="Y32" s="28">
        <f t="shared" si="8"/>
        <v>0</v>
      </c>
      <c r="Z32" s="28">
        <f t="shared" si="9"/>
        <v>1</v>
      </c>
      <c r="AA32" s="28">
        <f t="shared" si="10"/>
        <v>0</v>
      </c>
      <c r="AB32" s="28">
        <f t="shared" si="11"/>
        <v>0</v>
      </c>
      <c r="AC32" s="28">
        <f t="shared" si="12"/>
        <v>0</v>
      </c>
      <c r="AD32" s="28">
        <f t="shared" si="13"/>
        <v>0</v>
      </c>
      <c r="AE32" s="29">
        <f t="shared" si="14"/>
        <v>1</v>
      </c>
    </row>
    <row r="33" spans="1:31" ht="12.75" x14ac:dyDescent="0.2">
      <c r="A33" s="13">
        <v>2000</v>
      </c>
      <c r="B33" s="13">
        <v>24600</v>
      </c>
      <c r="C33" s="13">
        <v>24601</v>
      </c>
      <c r="D33" s="17" t="s">
        <v>99</v>
      </c>
      <c r="E33" s="14">
        <f t="shared" si="1"/>
        <v>1213182.56587</v>
      </c>
      <c r="F33" s="14">
        <v>60170</v>
      </c>
      <c r="G33" s="14">
        <v>60188.15</v>
      </c>
      <c r="H33" s="14">
        <v>63132.164700000001</v>
      </c>
      <c r="I33" s="14">
        <v>132398.42957000001</v>
      </c>
      <c r="J33" s="14">
        <v>68005.596999999994</v>
      </c>
      <c r="K33" s="14">
        <v>258109.66500000004</v>
      </c>
      <c r="L33" s="14">
        <v>83189.040000000008</v>
      </c>
      <c r="M33" s="14">
        <v>96080.622000000003</v>
      </c>
      <c r="N33" s="14">
        <v>110705.27490000002</v>
      </c>
      <c r="O33" s="14">
        <v>85326.323499999999</v>
      </c>
      <c r="P33" s="14">
        <v>107531.83210000001</v>
      </c>
      <c r="Q33" s="14">
        <v>88345.467100000009</v>
      </c>
      <c r="S33" s="28">
        <f t="shared" si="2"/>
        <v>4.9596822187146054E-2</v>
      </c>
      <c r="T33" s="28">
        <f t="shared" si="3"/>
        <v>4.961178283734876E-2</v>
      </c>
      <c r="U33" s="28">
        <f t="shared" si="4"/>
        <v>5.2038470116594966E-2</v>
      </c>
      <c r="V33" s="28">
        <f t="shared" si="5"/>
        <v>0.10913314557488235</v>
      </c>
      <c r="W33" s="28">
        <f t="shared" si="6"/>
        <v>5.605553435498941E-2</v>
      </c>
      <c r="X33" s="28">
        <f t="shared" si="7"/>
        <v>0.21275418247945552</v>
      </c>
      <c r="Y33" s="28">
        <f t="shared" si="8"/>
        <v>6.8570916150895486E-2</v>
      </c>
      <c r="Z33" s="28">
        <f t="shared" si="9"/>
        <v>7.9197166776872094E-2</v>
      </c>
      <c r="AA33" s="28">
        <f t="shared" si="10"/>
        <v>9.1251950048104116E-2</v>
      </c>
      <c r="AB33" s="28">
        <f t="shared" si="11"/>
        <v>7.0332632449931889E-2</v>
      </c>
      <c r="AC33" s="28">
        <f t="shared" si="12"/>
        <v>8.8636150176528927E-2</v>
      </c>
      <c r="AD33" s="28">
        <f t="shared" si="13"/>
        <v>7.2821246847250498E-2</v>
      </c>
      <c r="AE33" s="29">
        <f t="shared" si="14"/>
        <v>1</v>
      </c>
    </row>
    <row r="34" spans="1:31" ht="12.75" x14ac:dyDescent="0.2">
      <c r="A34" s="13">
        <v>2000</v>
      </c>
      <c r="B34" s="13">
        <v>24700</v>
      </c>
      <c r="C34" s="13">
        <v>24701</v>
      </c>
      <c r="D34" s="17" t="s">
        <v>32</v>
      </c>
      <c r="E34" s="14">
        <f t="shared" si="1"/>
        <v>197337.47341000001</v>
      </c>
      <c r="F34" s="14">
        <v>0</v>
      </c>
      <c r="G34" s="14">
        <v>1887.6000000000004</v>
      </c>
      <c r="H34" s="14">
        <v>8866.880000000001</v>
      </c>
      <c r="I34" s="14">
        <v>977.58320000000003</v>
      </c>
      <c r="J34" s="14">
        <v>0</v>
      </c>
      <c r="K34" s="14">
        <v>55672.015300000006</v>
      </c>
      <c r="L34" s="14">
        <v>13462.267610000003</v>
      </c>
      <c r="M34" s="14">
        <v>22316.042099999999</v>
      </c>
      <c r="N34" s="14">
        <v>29048.990300000005</v>
      </c>
      <c r="O34" s="14">
        <v>4356.254100000001</v>
      </c>
      <c r="P34" s="14">
        <v>51280.392900000006</v>
      </c>
      <c r="Q34" s="14">
        <v>9469.447900000001</v>
      </c>
      <c r="S34" s="28">
        <f t="shared" si="2"/>
        <v>0</v>
      </c>
      <c r="T34" s="28">
        <f t="shared" si="3"/>
        <v>9.5653398585792727E-3</v>
      </c>
      <c r="U34" s="28">
        <f t="shared" si="4"/>
        <v>4.4932570822864684E-2</v>
      </c>
      <c r="V34" s="28">
        <f t="shared" si="5"/>
        <v>4.9538649862457462E-3</v>
      </c>
      <c r="W34" s="28">
        <f t="shared" si="6"/>
        <v>0</v>
      </c>
      <c r="X34" s="28">
        <f t="shared" si="7"/>
        <v>0.28211578033297574</v>
      </c>
      <c r="Y34" s="28">
        <f t="shared" si="8"/>
        <v>6.8219519472766332E-2</v>
      </c>
      <c r="Z34" s="28">
        <f t="shared" si="9"/>
        <v>0.11308567863152312</v>
      </c>
      <c r="AA34" s="28">
        <f t="shared" si="10"/>
        <v>0.14720463274426396</v>
      </c>
      <c r="AB34" s="28">
        <f t="shared" si="11"/>
        <v>2.2075148854010053E-2</v>
      </c>
      <c r="AC34" s="28">
        <f t="shared" si="12"/>
        <v>0.25986140398917962</v>
      </c>
      <c r="AD34" s="28">
        <f t="shared" si="13"/>
        <v>4.7986060307591533E-2</v>
      </c>
      <c r="AE34" s="29">
        <f t="shared" si="14"/>
        <v>1</v>
      </c>
    </row>
    <row r="35" spans="1:31" ht="12.75" x14ac:dyDescent="0.2">
      <c r="A35" s="13">
        <v>2000</v>
      </c>
      <c r="B35" s="13">
        <v>24800</v>
      </c>
      <c r="C35" s="13">
        <v>24801</v>
      </c>
      <c r="D35" s="17" t="s">
        <v>33</v>
      </c>
      <c r="E35" s="14">
        <f t="shared" si="1"/>
        <v>180625.04053000006</v>
      </c>
      <c r="F35" s="14">
        <v>12997.844200000003</v>
      </c>
      <c r="G35" s="14">
        <v>37156.580780000004</v>
      </c>
      <c r="H35" s="14">
        <v>12885.781260000002</v>
      </c>
      <c r="I35" s="14">
        <v>75910.148600000015</v>
      </c>
      <c r="J35" s="14">
        <v>6110.1829800000014</v>
      </c>
      <c r="K35" s="14">
        <v>474.32000000000011</v>
      </c>
      <c r="L35" s="14">
        <v>0</v>
      </c>
      <c r="M35" s="14">
        <v>5200.011300000001</v>
      </c>
      <c r="N35" s="14">
        <v>14429.081810000001</v>
      </c>
      <c r="O35" s="14">
        <v>11465.185600000003</v>
      </c>
      <c r="P35" s="14">
        <v>2551.8779000000004</v>
      </c>
      <c r="Q35" s="14">
        <v>1444.0261000000003</v>
      </c>
      <c r="S35" s="28">
        <f t="shared" si="2"/>
        <v>7.1960366967176892E-2</v>
      </c>
      <c r="T35" s="28">
        <f t="shared" si="3"/>
        <v>0.20571112770949751</v>
      </c>
      <c r="U35" s="28">
        <f t="shared" si="4"/>
        <v>7.1339949445491185E-2</v>
      </c>
      <c r="V35" s="28">
        <f t="shared" si="5"/>
        <v>0.42026370417556852</v>
      </c>
      <c r="W35" s="28">
        <f t="shared" si="6"/>
        <v>3.382799506685874E-2</v>
      </c>
      <c r="X35" s="28">
        <f t="shared" si="7"/>
        <v>2.6259924903447715E-3</v>
      </c>
      <c r="Y35" s="28">
        <f t="shared" si="8"/>
        <v>0</v>
      </c>
      <c r="Z35" s="28">
        <f t="shared" si="9"/>
        <v>2.8788983436304504E-2</v>
      </c>
      <c r="AA35" s="28">
        <f t="shared" si="10"/>
        <v>7.9884172026543965E-2</v>
      </c>
      <c r="AB35" s="28">
        <f t="shared" si="11"/>
        <v>6.3475061743146002E-2</v>
      </c>
      <c r="AC35" s="28">
        <f t="shared" si="12"/>
        <v>1.4128040566867905E-2</v>
      </c>
      <c r="AD35" s="28">
        <f t="shared" si="13"/>
        <v>7.9946063721998816E-3</v>
      </c>
      <c r="AE35" s="29">
        <f t="shared" si="14"/>
        <v>0.99999999999999978</v>
      </c>
    </row>
    <row r="36" spans="1:31" ht="12.75" x14ac:dyDescent="0.2">
      <c r="A36" s="13">
        <v>2000</v>
      </c>
      <c r="B36" s="13">
        <v>24900</v>
      </c>
      <c r="C36" s="13">
        <v>24901</v>
      </c>
      <c r="D36" s="17" t="s">
        <v>34</v>
      </c>
      <c r="E36" s="14">
        <f t="shared" si="1"/>
        <v>2216981.8935000002</v>
      </c>
      <c r="F36" s="14">
        <v>144426.76512000003</v>
      </c>
      <c r="G36" s="14">
        <v>211328.08861999999</v>
      </c>
      <c r="H36" s="14">
        <v>125591.47678</v>
      </c>
      <c r="I36" s="14">
        <v>231451.05049000005</v>
      </c>
      <c r="J36" s="14">
        <v>161755.29370000001</v>
      </c>
      <c r="K36" s="14">
        <v>166267.12234</v>
      </c>
      <c r="L36" s="14">
        <v>97410.421900000001</v>
      </c>
      <c r="M36" s="14">
        <v>232622.85200000001</v>
      </c>
      <c r="N36" s="14">
        <v>333864.40142000007</v>
      </c>
      <c r="O36" s="14">
        <v>126483.21290000001</v>
      </c>
      <c r="P36" s="14">
        <v>205876.51590000003</v>
      </c>
      <c r="Q36" s="14">
        <v>179904.69233000002</v>
      </c>
      <c r="S36" s="28">
        <f t="shared" si="2"/>
        <v>6.5145667424459736E-2</v>
      </c>
      <c r="T36" s="28">
        <f t="shared" si="3"/>
        <v>9.5322424255965155E-2</v>
      </c>
      <c r="U36" s="28">
        <f t="shared" si="4"/>
        <v>5.664975304860332E-2</v>
      </c>
      <c r="V36" s="28">
        <f t="shared" si="5"/>
        <v>0.10439916138629485</v>
      </c>
      <c r="W36" s="28">
        <f t="shared" si="6"/>
        <v>7.2961937205825889E-2</v>
      </c>
      <c r="X36" s="28">
        <f t="shared" si="7"/>
        <v>7.4997059212563194E-2</v>
      </c>
      <c r="Y36" s="28">
        <f t="shared" si="8"/>
        <v>4.3938302872747387E-2</v>
      </c>
      <c r="Z36" s="28">
        <f t="shared" si="9"/>
        <v>0.10492771848161239</v>
      </c>
      <c r="AA36" s="28">
        <f t="shared" si="10"/>
        <v>0.15059410381242253</v>
      </c>
      <c r="AB36" s="28">
        <f t="shared" si="11"/>
        <v>5.7051982819903889E-2</v>
      </c>
      <c r="AC36" s="28">
        <f t="shared" si="12"/>
        <v>9.2863417831066747E-2</v>
      </c>
      <c r="AD36" s="28">
        <f t="shared" si="13"/>
        <v>8.114847164853492E-2</v>
      </c>
      <c r="AE36" s="29">
        <f t="shared" si="14"/>
        <v>1</v>
      </c>
    </row>
    <row r="37" spans="1:31" ht="12.75" x14ac:dyDescent="0.2">
      <c r="A37" s="13">
        <v>2000</v>
      </c>
      <c r="B37" s="13">
        <v>25100</v>
      </c>
      <c r="C37" s="13">
        <v>25101</v>
      </c>
      <c r="D37" s="17" t="s">
        <v>100</v>
      </c>
      <c r="E37" s="14">
        <f t="shared" si="1"/>
        <v>26752.712800000008</v>
      </c>
      <c r="F37" s="14">
        <v>0</v>
      </c>
      <c r="G37" s="14">
        <v>6208.3285000000024</v>
      </c>
      <c r="H37" s="14">
        <v>20544.384300000005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S37" s="28">
        <f t="shared" si="2"/>
        <v>0</v>
      </c>
      <c r="T37" s="28">
        <f t="shared" si="3"/>
        <v>0.23206351245246429</v>
      </c>
      <c r="U37" s="28">
        <f t="shared" si="4"/>
        <v>0.76793648754753574</v>
      </c>
      <c r="V37" s="28">
        <f t="shared" si="5"/>
        <v>0</v>
      </c>
      <c r="W37" s="28">
        <f t="shared" si="6"/>
        <v>0</v>
      </c>
      <c r="X37" s="28">
        <f t="shared" si="7"/>
        <v>0</v>
      </c>
      <c r="Y37" s="28">
        <f t="shared" si="8"/>
        <v>0</v>
      </c>
      <c r="Z37" s="28">
        <f t="shared" si="9"/>
        <v>0</v>
      </c>
      <c r="AA37" s="28">
        <f t="shared" si="10"/>
        <v>0</v>
      </c>
      <c r="AB37" s="28">
        <f t="shared" si="11"/>
        <v>0</v>
      </c>
      <c r="AC37" s="28">
        <f t="shared" si="12"/>
        <v>0</v>
      </c>
      <c r="AD37" s="28">
        <f t="shared" si="13"/>
        <v>0</v>
      </c>
      <c r="AE37" s="29">
        <f t="shared" si="14"/>
        <v>1</v>
      </c>
    </row>
    <row r="38" spans="1:31" ht="12.75" x14ac:dyDescent="0.2">
      <c r="A38" s="13">
        <v>2000</v>
      </c>
      <c r="B38" s="13">
        <v>25200</v>
      </c>
      <c r="C38" s="13">
        <v>25201</v>
      </c>
      <c r="D38" s="17" t="s">
        <v>35</v>
      </c>
      <c r="E38" s="14">
        <f t="shared" si="1"/>
        <v>175139.48012000005</v>
      </c>
      <c r="F38" s="14">
        <v>0</v>
      </c>
      <c r="G38" s="14">
        <v>3813.4360000000006</v>
      </c>
      <c r="H38" s="14">
        <v>0</v>
      </c>
      <c r="I38" s="14">
        <v>0</v>
      </c>
      <c r="J38" s="14">
        <v>26637.992700000003</v>
      </c>
      <c r="K38" s="14">
        <v>0</v>
      </c>
      <c r="L38" s="14">
        <v>86165.334200000027</v>
      </c>
      <c r="M38" s="14">
        <v>4494.811200000001</v>
      </c>
      <c r="N38" s="14">
        <v>0</v>
      </c>
      <c r="O38" s="14">
        <v>8109.117500000003</v>
      </c>
      <c r="P38" s="14">
        <v>44947.763520000008</v>
      </c>
      <c r="Q38" s="14">
        <v>971.0250000000002</v>
      </c>
      <c r="S38" s="28">
        <f t="shared" si="2"/>
        <v>0</v>
      </c>
      <c r="T38" s="28">
        <f t="shared" si="3"/>
        <v>2.1773708574372577E-2</v>
      </c>
      <c r="U38" s="28">
        <f t="shared" si="4"/>
        <v>0</v>
      </c>
      <c r="V38" s="28">
        <f t="shared" si="5"/>
        <v>0</v>
      </c>
      <c r="W38" s="28">
        <f t="shared" si="6"/>
        <v>0.15209587627957152</v>
      </c>
      <c r="X38" s="28">
        <f t="shared" si="7"/>
        <v>0</v>
      </c>
      <c r="Y38" s="28">
        <f t="shared" si="8"/>
        <v>0.49198121486350338</v>
      </c>
      <c r="Z38" s="28">
        <f t="shared" si="9"/>
        <v>2.5664180325991021E-2</v>
      </c>
      <c r="AA38" s="28">
        <f t="shared" si="10"/>
        <v>0</v>
      </c>
      <c r="AB38" s="28">
        <f t="shared" si="11"/>
        <v>4.6300911104931286E-2</v>
      </c>
      <c r="AC38" s="28">
        <f t="shared" si="12"/>
        <v>0.25663981353149623</v>
      </c>
      <c r="AD38" s="28">
        <f t="shared" si="13"/>
        <v>5.544295320133898E-3</v>
      </c>
      <c r="AE38" s="29">
        <f t="shared" si="14"/>
        <v>0.99999999999999989</v>
      </c>
    </row>
    <row r="39" spans="1:31" ht="12.75" x14ac:dyDescent="0.2">
      <c r="A39" s="13">
        <v>2000</v>
      </c>
      <c r="B39" s="13">
        <v>25400</v>
      </c>
      <c r="C39" s="13">
        <v>25401</v>
      </c>
      <c r="D39" s="17" t="s">
        <v>36</v>
      </c>
      <c r="E39" s="14">
        <f t="shared" si="1"/>
        <v>640101.81752000016</v>
      </c>
      <c r="F39" s="14">
        <v>4853.3100000000004</v>
      </c>
      <c r="G39" s="14">
        <v>10831.581200000004</v>
      </c>
      <c r="H39" s="14">
        <v>18650.838360000002</v>
      </c>
      <c r="I39" s="14">
        <v>260326.44088000007</v>
      </c>
      <c r="J39" s="14">
        <v>48246.601920000001</v>
      </c>
      <c r="K39" s="14">
        <v>83404.719200000021</v>
      </c>
      <c r="L39" s="14">
        <v>25102.97812</v>
      </c>
      <c r="M39" s="14">
        <v>30949.392100000005</v>
      </c>
      <c r="N39" s="14">
        <v>51101.779960000007</v>
      </c>
      <c r="O39" s="14">
        <v>22852.544000000002</v>
      </c>
      <c r="P39" s="14">
        <v>40293.000000000007</v>
      </c>
      <c r="Q39" s="14">
        <v>43488.631780000003</v>
      </c>
      <c r="S39" s="28">
        <f t="shared" si="2"/>
        <v>7.5820906411476598E-3</v>
      </c>
      <c r="T39" s="28">
        <f t="shared" si="3"/>
        <v>1.6921653561250149E-2</v>
      </c>
      <c r="U39" s="28">
        <f t="shared" si="4"/>
        <v>2.9137299488166585E-2</v>
      </c>
      <c r="V39" s="28">
        <f t="shared" si="5"/>
        <v>0.40669536276057533</v>
      </c>
      <c r="W39" s="28">
        <f t="shared" si="6"/>
        <v>7.5373324367248057E-2</v>
      </c>
      <c r="X39" s="28">
        <f t="shared" si="7"/>
        <v>0.13029914447539281</v>
      </c>
      <c r="Y39" s="28">
        <f t="shared" si="8"/>
        <v>3.9217164258740216E-2</v>
      </c>
      <c r="Z39" s="28">
        <f t="shared" si="9"/>
        <v>4.8350733044173838E-2</v>
      </c>
      <c r="AA39" s="28">
        <f t="shared" si="10"/>
        <v>7.9833830433395578E-2</v>
      </c>
      <c r="AB39" s="28">
        <f t="shared" si="11"/>
        <v>3.570142026551263E-2</v>
      </c>
      <c r="AC39" s="28">
        <f t="shared" si="12"/>
        <v>6.2947798142661951E-2</v>
      </c>
      <c r="AD39" s="28">
        <f t="shared" si="13"/>
        <v>6.7940178561735121E-2</v>
      </c>
      <c r="AE39" s="29">
        <f t="shared" si="14"/>
        <v>0.99999999999999978</v>
      </c>
    </row>
    <row r="40" spans="1:31" ht="12.75" x14ac:dyDescent="0.2">
      <c r="A40" s="13">
        <v>2000</v>
      </c>
      <c r="B40" s="13">
        <v>25900</v>
      </c>
      <c r="C40" s="13">
        <v>25901</v>
      </c>
      <c r="D40" s="17" t="s">
        <v>101</v>
      </c>
      <c r="E40" s="14">
        <f t="shared" si="1"/>
        <v>66792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13068</v>
      </c>
      <c r="O40" s="14">
        <v>53724</v>
      </c>
      <c r="P40" s="14">
        <v>0</v>
      </c>
      <c r="Q40" s="14">
        <v>0</v>
      </c>
      <c r="S40" s="28">
        <f t="shared" si="2"/>
        <v>0</v>
      </c>
      <c r="T40" s="28">
        <f t="shared" si="3"/>
        <v>0</v>
      </c>
      <c r="U40" s="28">
        <f t="shared" si="4"/>
        <v>0</v>
      </c>
      <c r="V40" s="28">
        <f t="shared" si="5"/>
        <v>0</v>
      </c>
      <c r="W40" s="28">
        <f t="shared" si="6"/>
        <v>0</v>
      </c>
      <c r="X40" s="28">
        <f t="shared" si="7"/>
        <v>0</v>
      </c>
      <c r="Y40" s="28">
        <f t="shared" si="8"/>
        <v>0</v>
      </c>
      <c r="Z40" s="28">
        <f t="shared" si="9"/>
        <v>0</v>
      </c>
      <c r="AA40" s="28">
        <f t="shared" si="10"/>
        <v>0.19565217391304349</v>
      </c>
      <c r="AB40" s="28">
        <f t="shared" si="11"/>
        <v>0.80434782608695654</v>
      </c>
      <c r="AC40" s="28">
        <f t="shared" si="12"/>
        <v>0</v>
      </c>
      <c r="AD40" s="28">
        <f t="shared" si="13"/>
        <v>0</v>
      </c>
      <c r="AE40" s="29">
        <f t="shared" si="14"/>
        <v>1</v>
      </c>
    </row>
    <row r="41" spans="1:31" ht="22.5" x14ac:dyDescent="0.2">
      <c r="A41" s="13">
        <v>2000</v>
      </c>
      <c r="B41" s="13">
        <v>26100</v>
      </c>
      <c r="C41" s="13">
        <v>26103</v>
      </c>
      <c r="D41" s="17" t="s">
        <v>102</v>
      </c>
      <c r="E41" s="14">
        <f t="shared" si="1"/>
        <v>8764330.4573999997</v>
      </c>
      <c r="F41" s="14">
        <v>762187.32600000012</v>
      </c>
      <c r="G41" s="14">
        <v>767944.74800000025</v>
      </c>
      <c r="H41" s="14">
        <v>719768.11400000006</v>
      </c>
      <c r="I41" s="14">
        <v>778959.8620000002</v>
      </c>
      <c r="J41" s="14">
        <v>665369.66000000027</v>
      </c>
      <c r="K41" s="14">
        <v>703620.4099000002</v>
      </c>
      <c r="L41" s="14">
        <v>722430.18660000013</v>
      </c>
      <c r="M41" s="14">
        <v>752953.4530000001</v>
      </c>
      <c r="N41" s="14">
        <v>725456.82010000013</v>
      </c>
      <c r="O41" s="14">
        <v>761419.33900000004</v>
      </c>
      <c r="P41" s="14">
        <v>776953.65780000028</v>
      </c>
      <c r="Q41" s="14">
        <v>627266.88099999994</v>
      </c>
      <c r="S41" s="28">
        <f t="shared" si="2"/>
        <v>8.6964695101890116E-2</v>
      </c>
      <c r="T41" s="28">
        <f t="shared" si="3"/>
        <v>8.7621610313837528E-2</v>
      </c>
      <c r="U41" s="28">
        <f t="shared" si="4"/>
        <v>8.2124711921636548E-2</v>
      </c>
      <c r="V41" s="28">
        <f t="shared" si="5"/>
        <v>8.8878422120916248E-2</v>
      </c>
      <c r="W41" s="28">
        <f t="shared" si="6"/>
        <v>7.591791104113467E-2</v>
      </c>
      <c r="X41" s="28">
        <f t="shared" si="7"/>
        <v>8.0282277501975224E-2</v>
      </c>
      <c r="Y41" s="28">
        <f t="shared" si="8"/>
        <v>8.2428451335952266E-2</v>
      </c>
      <c r="Z41" s="28">
        <f t="shared" si="9"/>
        <v>8.5911120839157529E-2</v>
      </c>
      <c r="AA41" s="28">
        <f t="shared" si="10"/>
        <v>8.2773786728622734E-2</v>
      </c>
      <c r="AB41" s="28">
        <f t="shared" si="11"/>
        <v>8.6877068670671784E-2</v>
      </c>
      <c r="AC41" s="28">
        <f t="shared" si="12"/>
        <v>8.8649516534830552E-2</v>
      </c>
      <c r="AD41" s="28">
        <f t="shared" si="13"/>
        <v>7.1570427889375024E-2</v>
      </c>
      <c r="AE41" s="29">
        <f t="shared" si="14"/>
        <v>1</v>
      </c>
    </row>
    <row r="42" spans="1:31" ht="22.5" x14ac:dyDescent="0.2">
      <c r="A42" s="13">
        <v>2000</v>
      </c>
      <c r="B42" s="13">
        <v>26100</v>
      </c>
      <c r="C42" s="13">
        <v>26104</v>
      </c>
      <c r="D42" s="17" t="s">
        <v>103</v>
      </c>
      <c r="E42" s="14">
        <f t="shared" si="1"/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S42" s="28">
        <v>0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9">
        <f t="shared" si="14"/>
        <v>0</v>
      </c>
    </row>
    <row r="43" spans="1:31" ht="12.75" x14ac:dyDescent="0.2">
      <c r="A43" s="13">
        <v>2000</v>
      </c>
      <c r="B43" s="13">
        <v>26100</v>
      </c>
      <c r="C43" s="13">
        <v>26105</v>
      </c>
      <c r="D43" s="17" t="s">
        <v>104</v>
      </c>
      <c r="E43" s="14">
        <f t="shared" si="1"/>
        <v>8201504.4815000007</v>
      </c>
      <c r="F43" s="14">
        <v>671776.42400000012</v>
      </c>
      <c r="G43" s="14">
        <v>687267.57000000007</v>
      </c>
      <c r="H43" s="14">
        <v>679739.91800000006</v>
      </c>
      <c r="I43" s="14">
        <v>712711.45000000007</v>
      </c>
      <c r="J43" s="14">
        <v>661249.42400000012</v>
      </c>
      <c r="K43" s="14">
        <v>662752.60700000008</v>
      </c>
      <c r="L43" s="14">
        <v>705183.5560000001</v>
      </c>
      <c r="M43" s="14">
        <v>703225.17100000009</v>
      </c>
      <c r="N43" s="14">
        <v>669771.69600000011</v>
      </c>
      <c r="O43" s="14">
        <v>682997.35900000017</v>
      </c>
      <c r="P43" s="14">
        <v>716157.96560000011</v>
      </c>
      <c r="Q43" s="14">
        <v>648671.34090000007</v>
      </c>
      <c r="S43" s="28">
        <f t="shared" si="2"/>
        <v>8.1908926040986166E-2</v>
      </c>
      <c r="T43" s="28">
        <f t="shared" si="3"/>
        <v>8.3797743639628344E-2</v>
      </c>
      <c r="U43" s="28">
        <f t="shared" si="4"/>
        <v>8.2879905696970388E-2</v>
      </c>
      <c r="V43" s="28">
        <f t="shared" si="5"/>
        <v>8.6900086637476281E-2</v>
      </c>
      <c r="W43" s="28">
        <f t="shared" si="6"/>
        <v>8.0625381049485439E-2</v>
      </c>
      <c r="X43" s="28">
        <f t="shared" si="7"/>
        <v>8.0808662422237318E-2</v>
      </c>
      <c r="Y43" s="28">
        <f t="shared" si="8"/>
        <v>8.5982219188036918E-2</v>
      </c>
      <c r="Z43" s="28">
        <f t="shared" si="9"/>
        <v>8.5743435559445663E-2</v>
      </c>
      <c r="AA43" s="28">
        <f t="shared" si="10"/>
        <v>8.1664491863754157E-2</v>
      </c>
      <c r="AB43" s="28">
        <f t="shared" si="11"/>
        <v>8.3277081728190983E-2</v>
      </c>
      <c r="AC43" s="28">
        <f t="shared" si="12"/>
        <v>8.7320316317015478E-2</v>
      </c>
      <c r="AD43" s="28">
        <f t="shared" si="13"/>
        <v>7.9091749856772905E-2</v>
      </c>
      <c r="AE43" s="29">
        <f t="shared" si="14"/>
        <v>1</v>
      </c>
    </row>
    <row r="44" spans="1:31" ht="12.75" x14ac:dyDescent="0.2">
      <c r="A44" s="13">
        <v>2000</v>
      </c>
      <c r="B44" s="13">
        <v>27100</v>
      </c>
      <c r="C44" s="13">
        <v>27101</v>
      </c>
      <c r="D44" s="17" t="s">
        <v>37</v>
      </c>
      <c r="E44" s="14">
        <f t="shared" si="1"/>
        <v>1222374.7995000002</v>
      </c>
      <c r="F44" s="14">
        <v>19025.798000000003</v>
      </c>
      <c r="G44" s="14">
        <v>15313.276000000002</v>
      </c>
      <c r="H44" s="14">
        <v>14240.574700000003</v>
      </c>
      <c r="I44" s="14">
        <v>333123.56849999999</v>
      </c>
      <c r="J44" s="14">
        <v>300000</v>
      </c>
      <c r="K44" s="14">
        <v>291955.19899999996</v>
      </c>
      <c r="L44" s="14">
        <v>38892.243500000011</v>
      </c>
      <c r="M44" s="14">
        <v>14917.194600000001</v>
      </c>
      <c r="N44" s="14">
        <v>25561.129000000008</v>
      </c>
      <c r="O44" s="14">
        <v>82229.906000000017</v>
      </c>
      <c r="P44" s="14">
        <v>81333.816300000006</v>
      </c>
      <c r="Q44" s="14">
        <v>5782.0939000000008</v>
      </c>
      <c r="S44" s="28">
        <f t="shared" si="2"/>
        <v>1.5564618975933003E-2</v>
      </c>
      <c r="T44" s="28">
        <f t="shared" si="3"/>
        <v>1.2527480120061163E-2</v>
      </c>
      <c r="U44" s="28">
        <f t="shared" si="4"/>
        <v>1.1649924970495926E-2</v>
      </c>
      <c r="V44" s="28">
        <f t="shared" si="5"/>
        <v>0.27252162645717237</v>
      </c>
      <c r="W44" s="28">
        <f t="shared" si="6"/>
        <v>0.24542390772675607</v>
      </c>
      <c r="X44" s="28">
        <f t="shared" si="7"/>
        <v>0.23884261939907567</v>
      </c>
      <c r="Y44" s="28">
        <f t="shared" si="8"/>
        <v>3.1816954600101768E-2</v>
      </c>
      <c r="Z44" s="28">
        <f t="shared" si="9"/>
        <v>1.2203453970174881E-2</v>
      </c>
      <c r="AA44" s="28">
        <f t="shared" si="10"/>
        <v>2.0911040550292369E-2</v>
      </c>
      <c r="AB44" s="28">
        <f t="shared" si="11"/>
        <v>6.7270616208412765E-2</v>
      </c>
      <c r="AC44" s="28">
        <f t="shared" si="12"/>
        <v>6.6537543422253764E-2</v>
      </c>
      <c r="AD44" s="28">
        <f t="shared" si="13"/>
        <v>4.7302135992701314E-3</v>
      </c>
      <c r="AE44" s="29">
        <f t="shared" si="14"/>
        <v>1</v>
      </c>
    </row>
    <row r="45" spans="1:31" ht="12.75" x14ac:dyDescent="0.2">
      <c r="A45" s="13">
        <v>2000</v>
      </c>
      <c r="B45" s="13">
        <v>27200</v>
      </c>
      <c r="C45" s="13">
        <v>27201</v>
      </c>
      <c r="D45" s="17" t="s">
        <v>105</v>
      </c>
      <c r="E45" s="14">
        <f t="shared" si="1"/>
        <v>173751.18420000002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5989.1370000000006</v>
      </c>
      <c r="L45" s="14">
        <v>0</v>
      </c>
      <c r="M45" s="14">
        <v>0</v>
      </c>
      <c r="N45" s="14">
        <v>3804.1916000000006</v>
      </c>
      <c r="O45" s="14">
        <v>0</v>
      </c>
      <c r="P45" s="14">
        <v>75411.991600000008</v>
      </c>
      <c r="Q45" s="14">
        <v>88545.864000000016</v>
      </c>
      <c r="S45" s="28">
        <f t="shared" si="2"/>
        <v>0</v>
      </c>
      <c r="T45" s="28">
        <f t="shared" si="3"/>
        <v>0</v>
      </c>
      <c r="U45" s="28">
        <f t="shared" si="4"/>
        <v>0</v>
      </c>
      <c r="V45" s="28">
        <f t="shared" si="5"/>
        <v>0</v>
      </c>
      <c r="W45" s="28">
        <f t="shared" si="6"/>
        <v>0</v>
      </c>
      <c r="X45" s="28">
        <f t="shared" si="7"/>
        <v>3.4469618308362586E-2</v>
      </c>
      <c r="Y45" s="28">
        <f t="shared" si="8"/>
        <v>0</v>
      </c>
      <c r="Z45" s="28">
        <f t="shared" si="9"/>
        <v>0</v>
      </c>
      <c r="AA45" s="28">
        <f t="shared" si="10"/>
        <v>2.189447869098322E-2</v>
      </c>
      <c r="AB45" s="28">
        <f t="shared" si="11"/>
        <v>0</v>
      </c>
      <c r="AC45" s="28">
        <f t="shared" si="12"/>
        <v>0.43402289283505213</v>
      </c>
      <c r="AD45" s="28">
        <f t="shared" si="13"/>
        <v>0.50961301016560212</v>
      </c>
      <c r="AE45" s="29">
        <f t="shared" si="14"/>
        <v>1</v>
      </c>
    </row>
    <row r="46" spans="1:31" ht="12.75" x14ac:dyDescent="0.2">
      <c r="A46" s="13">
        <v>2000</v>
      </c>
      <c r="B46" s="13">
        <v>27200</v>
      </c>
      <c r="C46" s="13">
        <v>27202</v>
      </c>
      <c r="D46" s="17" t="s">
        <v>106</v>
      </c>
      <c r="E46" s="14">
        <f t="shared" si="1"/>
        <v>63723.512600000009</v>
      </c>
      <c r="F46" s="14">
        <v>0</v>
      </c>
      <c r="G46" s="14">
        <v>0</v>
      </c>
      <c r="H46" s="14">
        <v>0</v>
      </c>
      <c r="I46" s="14">
        <v>3087.9926000000005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60635.520000000011</v>
      </c>
      <c r="S46" s="28">
        <f t="shared" si="2"/>
        <v>0</v>
      </c>
      <c r="T46" s="28">
        <f t="shared" si="3"/>
        <v>0</v>
      </c>
      <c r="U46" s="28">
        <f t="shared" si="4"/>
        <v>0</v>
      </c>
      <c r="V46" s="28">
        <f t="shared" si="5"/>
        <v>4.8459233868410452E-2</v>
      </c>
      <c r="W46" s="28">
        <f t="shared" si="6"/>
        <v>0</v>
      </c>
      <c r="X46" s="28">
        <f t="shared" si="7"/>
        <v>0</v>
      </c>
      <c r="Y46" s="28">
        <f t="shared" si="8"/>
        <v>0</v>
      </c>
      <c r="Z46" s="28">
        <f t="shared" si="9"/>
        <v>0</v>
      </c>
      <c r="AA46" s="28">
        <f t="shared" si="10"/>
        <v>0</v>
      </c>
      <c r="AB46" s="28">
        <f t="shared" si="11"/>
        <v>0</v>
      </c>
      <c r="AC46" s="28">
        <f t="shared" si="12"/>
        <v>0</v>
      </c>
      <c r="AD46" s="28">
        <f t="shared" si="13"/>
        <v>0.95154076613158955</v>
      </c>
      <c r="AE46" s="29">
        <f t="shared" si="14"/>
        <v>1</v>
      </c>
    </row>
    <row r="47" spans="1:31" ht="12.75" x14ac:dyDescent="0.2">
      <c r="A47" s="13">
        <v>2000</v>
      </c>
      <c r="B47" s="13">
        <v>27300</v>
      </c>
      <c r="C47" s="13">
        <v>27301</v>
      </c>
      <c r="D47" s="17" t="s">
        <v>38</v>
      </c>
      <c r="E47" s="14">
        <f t="shared" si="1"/>
        <v>128031.57620000002</v>
      </c>
      <c r="F47" s="14">
        <v>7307.1900000000014</v>
      </c>
      <c r="G47" s="14">
        <v>84460.420000000013</v>
      </c>
      <c r="H47" s="14">
        <v>0</v>
      </c>
      <c r="I47" s="14">
        <v>0</v>
      </c>
      <c r="J47" s="14">
        <v>0</v>
      </c>
      <c r="K47" s="14">
        <v>0</v>
      </c>
      <c r="L47" s="14">
        <v>8342.9742000000024</v>
      </c>
      <c r="M47" s="14">
        <v>0</v>
      </c>
      <c r="N47" s="14">
        <v>0</v>
      </c>
      <c r="O47" s="14">
        <v>15158.880000000003</v>
      </c>
      <c r="P47" s="14">
        <v>9225.0400000000027</v>
      </c>
      <c r="Q47" s="14">
        <v>3537.0720000000001</v>
      </c>
      <c r="S47" s="28">
        <f t="shared" si="2"/>
        <v>5.707334250564354E-2</v>
      </c>
      <c r="T47" s="28">
        <f t="shared" si="3"/>
        <v>0.65968429434988085</v>
      </c>
      <c r="U47" s="28">
        <f t="shared" si="4"/>
        <v>0</v>
      </c>
      <c r="V47" s="28">
        <f t="shared" si="5"/>
        <v>0</v>
      </c>
      <c r="W47" s="28">
        <f t="shared" si="6"/>
        <v>0</v>
      </c>
      <c r="X47" s="28">
        <f t="shared" si="7"/>
        <v>0</v>
      </c>
      <c r="Y47" s="28">
        <f t="shared" si="8"/>
        <v>6.5163410836771379E-2</v>
      </c>
      <c r="Z47" s="28">
        <f t="shared" si="9"/>
        <v>0</v>
      </c>
      <c r="AA47" s="28">
        <f t="shared" si="10"/>
        <v>0</v>
      </c>
      <c r="AB47" s="28">
        <f t="shared" si="11"/>
        <v>0.11839954212795202</v>
      </c>
      <c r="AC47" s="28">
        <f t="shared" si="12"/>
        <v>7.2052850349896738E-2</v>
      </c>
      <c r="AD47" s="28">
        <f t="shared" si="13"/>
        <v>2.7626559829855468E-2</v>
      </c>
      <c r="AE47" s="29">
        <f t="shared" si="14"/>
        <v>1</v>
      </c>
    </row>
    <row r="48" spans="1:31" ht="12.75" x14ac:dyDescent="0.2">
      <c r="A48" s="13">
        <v>2000</v>
      </c>
      <c r="B48" s="13">
        <v>27400</v>
      </c>
      <c r="C48" s="13">
        <v>27401</v>
      </c>
      <c r="D48" s="17" t="s">
        <v>107</v>
      </c>
      <c r="E48" s="14">
        <f t="shared" si="1"/>
        <v>22780.367500000008</v>
      </c>
      <c r="F48" s="14">
        <v>0</v>
      </c>
      <c r="G48" s="14">
        <v>10075.367500000002</v>
      </c>
      <c r="H48" s="14">
        <v>12705.000000000004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S48" s="28">
        <f t="shared" si="2"/>
        <v>0</v>
      </c>
      <c r="T48" s="28">
        <f t="shared" si="3"/>
        <v>0.44228292190633006</v>
      </c>
      <c r="U48" s="28">
        <f t="shared" si="4"/>
        <v>0.55771707809366988</v>
      </c>
      <c r="V48" s="28">
        <f t="shared" si="5"/>
        <v>0</v>
      </c>
      <c r="W48" s="28">
        <f t="shared" si="6"/>
        <v>0</v>
      </c>
      <c r="X48" s="28">
        <f t="shared" si="7"/>
        <v>0</v>
      </c>
      <c r="Y48" s="28">
        <f t="shared" si="8"/>
        <v>0</v>
      </c>
      <c r="Z48" s="28">
        <f t="shared" si="9"/>
        <v>0</v>
      </c>
      <c r="AA48" s="28">
        <f t="shared" si="10"/>
        <v>0</v>
      </c>
      <c r="AB48" s="28">
        <f t="shared" si="11"/>
        <v>0</v>
      </c>
      <c r="AC48" s="28">
        <f t="shared" si="12"/>
        <v>0</v>
      </c>
      <c r="AD48" s="28">
        <f t="shared" si="13"/>
        <v>0</v>
      </c>
      <c r="AE48" s="29">
        <f t="shared" si="14"/>
        <v>1</v>
      </c>
    </row>
    <row r="49" spans="1:31" ht="12.75" x14ac:dyDescent="0.2">
      <c r="A49" s="13">
        <v>2000</v>
      </c>
      <c r="B49" s="13">
        <v>27500</v>
      </c>
      <c r="C49" s="13">
        <v>27501</v>
      </c>
      <c r="D49" s="17" t="s">
        <v>108</v>
      </c>
      <c r="E49" s="14">
        <f t="shared" si="1"/>
        <v>39869.4879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39869.4879</v>
      </c>
      <c r="Q49" s="14">
        <v>0</v>
      </c>
      <c r="S49" s="28">
        <f t="shared" si="2"/>
        <v>0</v>
      </c>
      <c r="T49" s="28">
        <f t="shared" si="3"/>
        <v>0</v>
      </c>
      <c r="U49" s="28">
        <f t="shared" si="4"/>
        <v>0</v>
      </c>
      <c r="V49" s="28">
        <f t="shared" si="5"/>
        <v>0</v>
      </c>
      <c r="W49" s="28">
        <f t="shared" si="6"/>
        <v>0</v>
      </c>
      <c r="X49" s="28">
        <f t="shared" si="7"/>
        <v>0</v>
      </c>
      <c r="Y49" s="28">
        <f t="shared" si="8"/>
        <v>0</v>
      </c>
      <c r="Z49" s="28">
        <f t="shared" si="9"/>
        <v>0</v>
      </c>
      <c r="AA49" s="28">
        <f t="shared" si="10"/>
        <v>0</v>
      </c>
      <c r="AB49" s="28">
        <f t="shared" si="11"/>
        <v>0</v>
      </c>
      <c r="AC49" s="28">
        <f t="shared" si="12"/>
        <v>1</v>
      </c>
      <c r="AD49" s="28">
        <f t="shared" si="13"/>
        <v>0</v>
      </c>
      <c r="AE49" s="29">
        <f t="shared" si="14"/>
        <v>1</v>
      </c>
    </row>
    <row r="50" spans="1:31" ht="12.75" x14ac:dyDescent="0.2">
      <c r="A50" s="13">
        <v>2000</v>
      </c>
      <c r="B50" s="13">
        <v>28100</v>
      </c>
      <c r="C50" s="13">
        <v>28101</v>
      </c>
      <c r="D50" s="17" t="s">
        <v>39</v>
      </c>
      <c r="E50" s="14">
        <f t="shared" si="1"/>
        <v>8808.8000000000011</v>
      </c>
      <c r="F50" s="14">
        <v>0</v>
      </c>
      <c r="G50" s="14">
        <v>0</v>
      </c>
      <c r="H50" s="14">
        <v>8808.8000000000011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S50" s="28">
        <f t="shared" si="2"/>
        <v>0</v>
      </c>
      <c r="T50" s="28">
        <f t="shared" si="3"/>
        <v>0</v>
      </c>
      <c r="U50" s="28">
        <f t="shared" si="4"/>
        <v>1</v>
      </c>
      <c r="V50" s="28">
        <f t="shared" si="5"/>
        <v>0</v>
      </c>
      <c r="W50" s="28">
        <f t="shared" si="6"/>
        <v>0</v>
      </c>
      <c r="X50" s="28">
        <f t="shared" si="7"/>
        <v>0</v>
      </c>
      <c r="Y50" s="28">
        <f t="shared" si="8"/>
        <v>0</v>
      </c>
      <c r="Z50" s="28">
        <f t="shared" si="9"/>
        <v>0</v>
      </c>
      <c r="AA50" s="28">
        <f t="shared" si="10"/>
        <v>0</v>
      </c>
      <c r="AB50" s="28">
        <f t="shared" si="11"/>
        <v>0</v>
      </c>
      <c r="AC50" s="28">
        <f t="shared" si="12"/>
        <v>0</v>
      </c>
      <c r="AD50" s="28">
        <f t="shared" si="13"/>
        <v>0</v>
      </c>
      <c r="AE50" s="29">
        <f t="shared" si="14"/>
        <v>1</v>
      </c>
    </row>
    <row r="51" spans="1:31" ht="12.75" x14ac:dyDescent="0.2">
      <c r="A51" s="13">
        <v>2000</v>
      </c>
      <c r="B51" s="13">
        <v>28200</v>
      </c>
      <c r="C51" s="13">
        <v>28201</v>
      </c>
      <c r="D51" s="17" t="s">
        <v>40</v>
      </c>
      <c r="E51" s="14">
        <f t="shared" si="1"/>
        <v>44337.66216</v>
      </c>
      <c r="F51" s="14">
        <v>0</v>
      </c>
      <c r="G51" s="14">
        <v>11596.543200000002</v>
      </c>
      <c r="H51" s="14">
        <v>4740.7509600000003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27268.560000000001</v>
      </c>
      <c r="O51" s="14">
        <v>0</v>
      </c>
      <c r="P51" s="14">
        <v>0</v>
      </c>
      <c r="Q51" s="14">
        <v>731.80800000000011</v>
      </c>
      <c r="S51" s="28">
        <f t="shared" si="2"/>
        <v>0</v>
      </c>
      <c r="T51" s="28">
        <f t="shared" si="3"/>
        <v>0.26155062389514139</v>
      </c>
      <c r="U51" s="28">
        <f t="shared" si="4"/>
        <v>0.10692379185199692</v>
      </c>
      <c r="V51" s="28">
        <f t="shared" si="5"/>
        <v>0</v>
      </c>
      <c r="W51" s="28">
        <f t="shared" si="6"/>
        <v>0</v>
      </c>
      <c r="X51" s="28">
        <f t="shared" si="7"/>
        <v>0</v>
      </c>
      <c r="Y51" s="28">
        <f t="shared" si="8"/>
        <v>0</v>
      </c>
      <c r="Z51" s="28">
        <f t="shared" si="9"/>
        <v>0</v>
      </c>
      <c r="AA51" s="28">
        <f t="shared" si="10"/>
        <v>0.61502024851009873</v>
      </c>
      <c r="AB51" s="28">
        <f t="shared" si="11"/>
        <v>0</v>
      </c>
      <c r="AC51" s="28">
        <f t="shared" si="12"/>
        <v>0</v>
      </c>
      <c r="AD51" s="28">
        <f t="shared" si="13"/>
        <v>1.6505335742763035E-2</v>
      </c>
      <c r="AE51" s="29">
        <f t="shared" si="14"/>
        <v>1.0000000000000002</v>
      </c>
    </row>
    <row r="52" spans="1:31" ht="12.75" x14ac:dyDescent="0.2">
      <c r="A52" s="13">
        <v>2000</v>
      </c>
      <c r="B52" s="13">
        <v>28300</v>
      </c>
      <c r="C52" s="13">
        <v>28301</v>
      </c>
      <c r="D52" s="17" t="s">
        <v>41</v>
      </c>
      <c r="E52" s="14">
        <f t="shared" si="1"/>
        <v>137280.47982000001</v>
      </c>
      <c r="F52" s="14">
        <v>0</v>
      </c>
      <c r="G52" s="14">
        <v>0</v>
      </c>
      <c r="H52" s="14">
        <v>0</v>
      </c>
      <c r="I52" s="14">
        <v>0</v>
      </c>
      <c r="J52" s="14">
        <v>93720.479820000022</v>
      </c>
      <c r="K52" s="14">
        <v>43560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S52" s="28">
        <f t="shared" si="2"/>
        <v>0</v>
      </c>
      <c r="T52" s="28">
        <f t="shared" si="3"/>
        <v>0</v>
      </c>
      <c r="U52" s="28">
        <f t="shared" si="4"/>
        <v>0</v>
      </c>
      <c r="V52" s="28">
        <f t="shared" si="5"/>
        <v>0</v>
      </c>
      <c r="W52" s="28">
        <f t="shared" si="6"/>
        <v>0.68269341673983686</v>
      </c>
      <c r="X52" s="28">
        <f t="shared" si="7"/>
        <v>0.31730658326016331</v>
      </c>
      <c r="Y52" s="28">
        <f t="shared" si="8"/>
        <v>0</v>
      </c>
      <c r="Z52" s="28">
        <f t="shared" si="9"/>
        <v>0</v>
      </c>
      <c r="AA52" s="28">
        <f t="shared" si="10"/>
        <v>0</v>
      </c>
      <c r="AB52" s="28">
        <f t="shared" si="11"/>
        <v>0</v>
      </c>
      <c r="AC52" s="28">
        <f t="shared" si="12"/>
        <v>0</v>
      </c>
      <c r="AD52" s="28">
        <f t="shared" si="13"/>
        <v>0</v>
      </c>
      <c r="AE52" s="29">
        <f t="shared" si="14"/>
        <v>1.0000000000000002</v>
      </c>
    </row>
    <row r="53" spans="1:31" ht="12.75" x14ac:dyDescent="0.2">
      <c r="A53" s="13">
        <v>2000</v>
      </c>
      <c r="B53" s="13">
        <v>29100</v>
      </c>
      <c r="C53" s="13">
        <v>29101</v>
      </c>
      <c r="D53" s="17" t="s">
        <v>42</v>
      </c>
      <c r="E53" s="14">
        <f t="shared" si="1"/>
        <v>168172.15250000005</v>
      </c>
      <c r="F53" s="14">
        <v>0</v>
      </c>
      <c r="G53" s="14">
        <v>7471.5080000000016</v>
      </c>
      <c r="H53" s="14">
        <v>56316.041430000012</v>
      </c>
      <c r="I53" s="14">
        <v>21819.93</v>
      </c>
      <c r="J53" s="14">
        <v>11192.531460000002</v>
      </c>
      <c r="K53" s="14">
        <v>6877.6400000000012</v>
      </c>
      <c r="L53" s="14">
        <v>3913.3190800000007</v>
      </c>
      <c r="M53" s="14">
        <v>9198.1901000000016</v>
      </c>
      <c r="N53" s="14">
        <v>16380.228590000004</v>
      </c>
      <c r="O53" s="14">
        <v>14663.159940000005</v>
      </c>
      <c r="P53" s="14">
        <v>15271.869800000002</v>
      </c>
      <c r="Q53" s="14">
        <v>5067.7341000000006</v>
      </c>
      <c r="S53" s="28">
        <f t="shared" si="2"/>
        <v>0</v>
      </c>
      <c r="T53" s="28">
        <f t="shared" si="3"/>
        <v>4.4427736036737706E-2</v>
      </c>
      <c r="U53" s="28">
        <f t="shared" si="4"/>
        <v>0.33487138383389603</v>
      </c>
      <c r="V53" s="28">
        <f t="shared" si="5"/>
        <v>0.12974758112821322</v>
      </c>
      <c r="W53" s="28">
        <f t="shared" si="6"/>
        <v>6.6554012026456041E-2</v>
      </c>
      <c r="X53" s="28">
        <f t="shared" si="7"/>
        <v>4.0896426059599846E-2</v>
      </c>
      <c r="Y53" s="28">
        <f t="shared" si="8"/>
        <v>2.3269721067523348E-2</v>
      </c>
      <c r="Z53" s="28">
        <f t="shared" si="9"/>
        <v>5.4695084550338967E-2</v>
      </c>
      <c r="AA53" s="28">
        <f t="shared" si="10"/>
        <v>9.7401551603497491E-2</v>
      </c>
      <c r="AB53" s="28">
        <f t="shared" si="11"/>
        <v>8.7191367429277564E-2</v>
      </c>
      <c r="AC53" s="28">
        <f t="shared" si="12"/>
        <v>9.0810931375811449E-2</v>
      </c>
      <c r="AD53" s="28">
        <f t="shared" si="13"/>
        <v>3.013420488864825E-2</v>
      </c>
      <c r="AE53" s="29">
        <f t="shared" si="14"/>
        <v>1</v>
      </c>
    </row>
    <row r="54" spans="1:31" ht="12.75" x14ac:dyDescent="0.2">
      <c r="A54" s="13">
        <v>2000</v>
      </c>
      <c r="B54" s="13">
        <v>29200</v>
      </c>
      <c r="C54" s="13">
        <v>29201</v>
      </c>
      <c r="D54" s="17" t="s">
        <v>43</v>
      </c>
      <c r="E54" s="14">
        <f t="shared" si="1"/>
        <v>47367.87000000001</v>
      </c>
      <c r="F54" s="14">
        <v>0</v>
      </c>
      <c r="G54" s="14">
        <v>47367.87000000001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S54" s="28">
        <f t="shared" si="2"/>
        <v>0</v>
      </c>
      <c r="T54" s="28">
        <f t="shared" si="3"/>
        <v>1</v>
      </c>
      <c r="U54" s="28">
        <f t="shared" si="4"/>
        <v>0</v>
      </c>
      <c r="V54" s="28">
        <f t="shared" si="5"/>
        <v>0</v>
      </c>
      <c r="W54" s="28">
        <f t="shared" si="6"/>
        <v>0</v>
      </c>
      <c r="X54" s="28">
        <f t="shared" si="7"/>
        <v>0</v>
      </c>
      <c r="Y54" s="28">
        <f t="shared" si="8"/>
        <v>0</v>
      </c>
      <c r="Z54" s="28">
        <f t="shared" si="9"/>
        <v>0</v>
      </c>
      <c r="AA54" s="28">
        <f t="shared" si="10"/>
        <v>0</v>
      </c>
      <c r="AB54" s="28">
        <f t="shared" si="11"/>
        <v>0</v>
      </c>
      <c r="AC54" s="28">
        <f t="shared" si="12"/>
        <v>0</v>
      </c>
      <c r="AD54" s="28">
        <f t="shared" si="13"/>
        <v>0</v>
      </c>
      <c r="AE54" s="29">
        <f t="shared" si="14"/>
        <v>1</v>
      </c>
    </row>
    <row r="55" spans="1:31" ht="12.75" x14ac:dyDescent="0.2">
      <c r="A55" s="13">
        <v>2000</v>
      </c>
      <c r="B55" s="13">
        <v>29400</v>
      </c>
      <c r="C55" s="13">
        <v>29401</v>
      </c>
      <c r="D55" s="17" t="s">
        <v>44</v>
      </c>
      <c r="E55" s="14">
        <f t="shared" si="1"/>
        <v>22098.810800000007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39.300800000000002</v>
      </c>
      <c r="N55" s="14">
        <v>22059.510000000006</v>
      </c>
      <c r="O55" s="14">
        <v>0</v>
      </c>
      <c r="P55" s="14">
        <v>0</v>
      </c>
      <c r="Q55" s="14">
        <v>0</v>
      </c>
      <c r="S55" s="28">
        <f t="shared" si="2"/>
        <v>0</v>
      </c>
      <c r="T55" s="28">
        <f t="shared" si="3"/>
        <v>0</v>
      </c>
      <c r="U55" s="28">
        <f t="shared" si="4"/>
        <v>0</v>
      </c>
      <c r="V55" s="28">
        <f t="shared" si="5"/>
        <v>0</v>
      </c>
      <c r="W55" s="28">
        <f t="shared" si="6"/>
        <v>0</v>
      </c>
      <c r="X55" s="28">
        <f t="shared" si="7"/>
        <v>0</v>
      </c>
      <c r="Y55" s="28">
        <f t="shared" si="8"/>
        <v>0</v>
      </c>
      <c r="Z55" s="28">
        <f t="shared" si="9"/>
        <v>1.7784124383742853E-3</v>
      </c>
      <c r="AA55" s="28">
        <f t="shared" si="10"/>
        <v>0.99822158756162571</v>
      </c>
      <c r="AB55" s="28">
        <f t="shared" si="11"/>
        <v>0</v>
      </c>
      <c r="AC55" s="28">
        <f t="shared" si="12"/>
        <v>0</v>
      </c>
      <c r="AD55" s="28">
        <f t="shared" si="13"/>
        <v>0</v>
      </c>
      <c r="AE55" s="29">
        <f t="shared" si="14"/>
        <v>1</v>
      </c>
    </row>
    <row r="56" spans="1:31" ht="12.75" x14ac:dyDescent="0.2">
      <c r="A56" s="13">
        <v>2000</v>
      </c>
      <c r="B56" s="13">
        <v>29600</v>
      </c>
      <c r="C56" s="13">
        <v>29601</v>
      </c>
      <c r="D56" s="17" t="s">
        <v>45</v>
      </c>
      <c r="E56" s="14">
        <f t="shared" si="1"/>
        <v>1736695.0581199999</v>
      </c>
      <c r="F56" s="14">
        <v>139732.57870000001</v>
      </c>
      <c r="G56" s="14">
        <v>168412.89410000003</v>
      </c>
      <c r="H56" s="14">
        <v>175088.23662000004</v>
      </c>
      <c r="I56" s="14">
        <v>160932.42000000004</v>
      </c>
      <c r="J56" s="14">
        <v>166073.49220000004</v>
      </c>
      <c r="K56" s="14">
        <v>88634.714300000021</v>
      </c>
      <c r="L56" s="14">
        <v>143650.35300000003</v>
      </c>
      <c r="M56" s="14">
        <v>196335.17838000003</v>
      </c>
      <c r="N56" s="14">
        <v>121811.86160000002</v>
      </c>
      <c r="O56" s="14">
        <v>143595.49160000007</v>
      </c>
      <c r="P56" s="14">
        <v>123161.17132000002</v>
      </c>
      <c r="Q56" s="14">
        <v>109266.66630000001</v>
      </c>
      <c r="S56" s="28">
        <f t="shared" si="2"/>
        <v>8.0458902699511767E-2</v>
      </c>
      <c r="T56" s="28">
        <f t="shared" si="3"/>
        <v>9.6973209725321419E-2</v>
      </c>
      <c r="U56" s="28">
        <f t="shared" si="4"/>
        <v>0.10081691417348526</v>
      </c>
      <c r="V56" s="28">
        <f t="shared" si="5"/>
        <v>9.2665905420501363E-2</v>
      </c>
      <c r="W56" s="28">
        <f t="shared" si="6"/>
        <v>9.5626167313320534E-2</v>
      </c>
      <c r="X56" s="28">
        <f t="shared" si="7"/>
        <v>5.1036429156393476E-2</v>
      </c>
      <c r="Y56" s="28">
        <f t="shared" si="8"/>
        <v>8.2714781923490827E-2</v>
      </c>
      <c r="Z56" s="28">
        <f t="shared" si="9"/>
        <v>0.1130510376372787</v>
      </c>
      <c r="AA56" s="28">
        <f t="shared" si="10"/>
        <v>7.014004043511432E-2</v>
      </c>
      <c r="AB56" s="28">
        <f t="shared" si="11"/>
        <v>8.2683192382342854E-2</v>
      </c>
      <c r="AC56" s="28">
        <f t="shared" si="12"/>
        <v>7.0916981507003277E-2</v>
      </c>
      <c r="AD56" s="28">
        <f t="shared" si="13"/>
        <v>6.2916437626236416E-2</v>
      </c>
      <c r="AE56" s="29">
        <f t="shared" si="14"/>
        <v>1.0000000000000002</v>
      </c>
    </row>
    <row r="57" spans="1:31" ht="12.75" x14ac:dyDescent="0.2">
      <c r="A57" s="13">
        <v>2000</v>
      </c>
      <c r="B57" s="13">
        <v>29800</v>
      </c>
      <c r="C57" s="13">
        <v>29801</v>
      </c>
      <c r="D57" s="17" t="s">
        <v>109</v>
      </c>
      <c r="E57" s="14">
        <f t="shared" si="1"/>
        <v>294735.24245000008</v>
      </c>
      <c r="F57" s="14">
        <v>0</v>
      </c>
      <c r="G57" s="14">
        <v>0</v>
      </c>
      <c r="H57" s="14">
        <v>217.00140000000005</v>
      </c>
      <c r="I57" s="14">
        <v>7860.1600000000008</v>
      </c>
      <c r="J57" s="14">
        <v>0</v>
      </c>
      <c r="K57" s="14">
        <v>0</v>
      </c>
      <c r="L57" s="14">
        <v>15297.789210000003</v>
      </c>
      <c r="M57" s="14">
        <v>50236.884060000011</v>
      </c>
      <c r="N57" s="14">
        <v>18948.681069999999</v>
      </c>
      <c r="O57" s="14">
        <v>106124.22854000003</v>
      </c>
      <c r="P57" s="14">
        <v>41744.278840000006</v>
      </c>
      <c r="Q57" s="14">
        <v>54306.219330000022</v>
      </c>
      <c r="S57" s="28">
        <f t="shared" si="2"/>
        <v>0</v>
      </c>
      <c r="T57" s="28">
        <f t="shared" si="3"/>
        <v>0</v>
      </c>
      <c r="U57" s="28">
        <f t="shared" si="4"/>
        <v>7.3625874597203257E-4</v>
      </c>
      <c r="V57" s="28">
        <f t="shared" si="5"/>
        <v>2.6668544740907345E-2</v>
      </c>
      <c r="W57" s="28">
        <f t="shared" si="6"/>
        <v>0</v>
      </c>
      <c r="X57" s="28">
        <f t="shared" si="7"/>
        <v>0</v>
      </c>
      <c r="Y57" s="28">
        <f t="shared" si="8"/>
        <v>5.1903495092193372E-2</v>
      </c>
      <c r="Z57" s="28">
        <f t="shared" si="9"/>
        <v>0.17044749600490133</v>
      </c>
      <c r="AA57" s="28">
        <f t="shared" si="10"/>
        <v>6.4290516846537346E-2</v>
      </c>
      <c r="AB57" s="28">
        <f t="shared" si="11"/>
        <v>0.36006630105662818</v>
      </c>
      <c r="AC57" s="28">
        <f t="shared" si="12"/>
        <v>0.14163314333568933</v>
      </c>
      <c r="AD57" s="28">
        <f t="shared" si="13"/>
        <v>0.18425424417717104</v>
      </c>
      <c r="AE57" s="29">
        <f t="shared" si="14"/>
        <v>1</v>
      </c>
    </row>
    <row r="58" spans="1:31" ht="12.75" x14ac:dyDescent="0.2">
      <c r="A58" s="13">
        <v>2000</v>
      </c>
      <c r="B58" s="13">
        <v>29901</v>
      </c>
      <c r="C58" s="13">
        <v>29901</v>
      </c>
      <c r="D58" s="17" t="s">
        <v>46</v>
      </c>
      <c r="E58" s="14">
        <f t="shared" si="1"/>
        <v>128985.15300000002</v>
      </c>
      <c r="F58" s="14">
        <v>0</v>
      </c>
      <c r="G58" s="14">
        <v>0</v>
      </c>
      <c r="H58" s="14">
        <v>0</v>
      </c>
      <c r="I58" s="14">
        <v>0</v>
      </c>
      <c r="J58" s="14">
        <v>53724.406560000003</v>
      </c>
      <c r="K58" s="14">
        <v>5372.4290400000009</v>
      </c>
      <c r="L58" s="14">
        <v>4547.6640000000007</v>
      </c>
      <c r="M58" s="14">
        <v>0</v>
      </c>
      <c r="N58" s="14">
        <v>0</v>
      </c>
      <c r="O58" s="14">
        <v>26136.26136</v>
      </c>
      <c r="P58" s="14">
        <v>0</v>
      </c>
      <c r="Q58" s="14">
        <v>39204.392040000006</v>
      </c>
      <c r="S58" s="28">
        <f t="shared" si="2"/>
        <v>0</v>
      </c>
      <c r="T58" s="28">
        <f t="shared" si="3"/>
        <v>0</v>
      </c>
      <c r="U58" s="28">
        <f t="shared" si="4"/>
        <v>0</v>
      </c>
      <c r="V58" s="28">
        <f t="shared" si="5"/>
        <v>0</v>
      </c>
      <c r="W58" s="28">
        <f t="shared" si="6"/>
        <v>0.41651620601636219</v>
      </c>
      <c r="X58" s="28">
        <f t="shared" si="7"/>
        <v>4.1651530544759674E-2</v>
      </c>
      <c r="Y58" s="28">
        <f t="shared" si="8"/>
        <v>3.5257267167795661E-2</v>
      </c>
      <c r="Z58" s="28">
        <f t="shared" si="9"/>
        <v>0</v>
      </c>
      <c r="AA58" s="28">
        <f t="shared" si="10"/>
        <v>0</v>
      </c>
      <c r="AB58" s="28">
        <f t="shared" si="11"/>
        <v>0.20262999850843294</v>
      </c>
      <c r="AC58" s="28">
        <f t="shared" si="12"/>
        <v>0</v>
      </c>
      <c r="AD58" s="28">
        <f t="shared" si="13"/>
        <v>0.30394499776264949</v>
      </c>
      <c r="AE58" s="29">
        <f t="shared" si="14"/>
        <v>0.99999999999999989</v>
      </c>
    </row>
    <row r="59" spans="1:31" ht="12.75" x14ac:dyDescent="0.2">
      <c r="A59" s="19">
        <v>3000</v>
      </c>
      <c r="B59" s="19"/>
      <c r="C59" s="19"/>
      <c r="D59" s="16" t="s">
        <v>110</v>
      </c>
      <c r="E59" s="12">
        <f t="shared" si="1"/>
        <v>36738050.21575807</v>
      </c>
      <c r="F59" s="12">
        <v>2432724.5718656727</v>
      </c>
      <c r="G59" s="12">
        <v>3021632.6965056728</v>
      </c>
      <c r="H59" s="12">
        <v>3058782.8005956733</v>
      </c>
      <c r="I59" s="12">
        <v>2689500.0872356733</v>
      </c>
      <c r="J59" s="12">
        <v>2796104.0114756729</v>
      </c>
      <c r="K59" s="12">
        <v>2732693.3613156728</v>
      </c>
      <c r="L59" s="12">
        <v>2769836.6175756729</v>
      </c>
      <c r="M59" s="12">
        <v>2622314.3686956731</v>
      </c>
      <c r="N59" s="12">
        <v>3330997.1171456729</v>
      </c>
      <c r="O59" s="12">
        <v>2723067.5632656729</v>
      </c>
      <c r="P59" s="12">
        <v>2770469.900175673</v>
      </c>
      <c r="Q59" s="12">
        <v>5789927.119905673</v>
      </c>
      <c r="S59" s="28">
        <f t="shared" si="2"/>
        <v>6.6218118750956553E-2</v>
      </c>
      <c r="T59" s="28">
        <f t="shared" si="3"/>
        <v>8.2248041982630915E-2</v>
      </c>
      <c r="U59" s="28">
        <f t="shared" si="4"/>
        <v>8.3259257979991216E-2</v>
      </c>
      <c r="V59" s="28">
        <f t="shared" si="5"/>
        <v>7.3207480294696328E-2</v>
      </c>
      <c r="W59" s="28">
        <f t="shared" si="6"/>
        <v>7.6109210887744361E-2</v>
      </c>
      <c r="X59" s="28">
        <f t="shared" si="7"/>
        <v>7.4383189779177156E-2</v>
      </c>
      <c r="Y59" s="28">
        <f t="shared" si="8"/>
        <v>7.539421938041789E-2</v>
      </c>
      <c r="Z59" s="28">
        <f t="shared" si="9"/>
        <v>7.1378702824323612E-2</v>
      </c>
      <c r="AA59" s="28">
        <f t="shared" si="10"/>
        <v>9.0668859604228713E-2</v>
      </c>
      <c r="AB59" s="28">
        <f t="shared" si="11"/>
        <v>7.412117810481042E-2</v>
      </c>
      <c r="AC59" s="28">
        <f t="shared" si="12"/>
        <v>7.5411457165120155E-2</v>
      </c>
      <c r="AD59" s="28">
        <f t="shared" si="13"/>
        <v>0.15760028324590281</v>
      </c>
      <c r="AE59" s="29">
        <f t="shared" si="14"/>
        <v>1</v>
      </c>
    </row>
    <row r="60" spans="1:31" ht="12.75" x14ac:dyDescent="0.2">
      <c r="A60" s="13">
        <v>3000</v>
      </c>
      <c r="B60" s="13">
        <v>31100</v>
      </c>
      <c r="C60" s="13">
        <v>31101</v>
      </c>
      <c r="D60" s="17" t="s">
        <v>111</v>
      </c>
      <c r="E60" s="14">
        <f t="shared" si="1"/>
        <v>1292612.26358</v>
      </c>
      <c r="F60" s="14">
        <v>236028.70566000004</v>
      </c>
      <c r="G60" s="14">
        <v>136746.94000000003</v>
      </c>
      <c r="H60" s="14">
        <v>137457.21000000002</v>
      </c>
      <c r="I60" s="14">
        <v>59229.742000000013</v>
      </c>
      <c r="J60" s="14">
        <v>100641.75000000003</v>
      </c>
      <c r="K60" s="14">
        <v>113179.95150000002</v>
      </c>
      <c r="L60" s="14">
        <v>42010.958000000013</v>
      </c>
      <c r="M60" s="14">
        <v>67219.614000000001</v>
      </c>
      <c r="N60" s="14">
        <v>107466.15000000002</v>
      </c>
      <c r="O60" s="14">
        <v>81996.376000000018</v>
      </c>
      <c r="P60" s="14">
        <v>71006.904320000001</v>
      </c>
      <c r="Q60" s="14">
        <v>139627.9621</v>
      </c>
      <c r="S60" s="28">
        <f t="shared" si="2"/>
        <v>0.18259822555473704</v>
      </c>
      <c r="T60" s="28">
        <f t="shared" si="3"/>
        <v>0.10579115164919425</v>
      </c>
      <c r="U60" s="28">
        <f t="shared" si="4"/>
        <v>0.10634063583715393</v>
      </c>
      <c r="V60" s="28">
        <f t="shared" si="5"/>
        <v>4.5821739177963686E-2</v>
      </c>
      <c r="W60" s="28">
        <f t="shared" si="6"/>
        <v>7.7859194776060778E-2</v>
      </c>
      <c r="X60" s="28">
        <f t="shared" si="7"/>
        <v>8.7559088435799362E-2</v>
      </c>
      <c r="Y60" s="28">
        <f t="shared" si="8"/>
        <v>3.2500819606683197E-2</v>
      </c>
      <c r="Z60" s="28">
        <f t="shared" si="9"/>
        <v>5.2002921443611821E-2</v>
      </c>
      <c r="AA60" s="28">
        <f t="shared" si="10"/>
        <v>8.3138736207223771E-2</v>
      </c>
      <c r="AB60" s="28">
        <f t="shared" si="11"/>
        <v>6.3434626384329715E-2</v>
      </c>
      <c r="AC60" s="28">
        <f t="shared" si="12"/>
        <v>5.4932872231414791E-2</v>
      </c>
      <c r="AD60" s="28">
        <f t="shared" si="13"/>
        <v>0.10801998869582781</v>
      </c>
      <c r="AE60" s="29">
        <f t="shared" si="14"/>
        <v>1.0000000000000002</v>
      </c>
    </row>
    <row r="61" spans="1:31" ht="12.75" x14ac:dyDescent="0.2">
      <c r="A61" s="13">
        <v>3000</v>
      </c>
      <c r="B61" s="13">
        <v>31100</v>
      </c>
      <c r="C61" s="13">
        <v>31102</v>
      </c>
      <c r="D61" s="17" t="s">
        <v>47</v>
      </c>
      <c r="E61" s="14">
        <f t="shared" si="1"/>
        <v>12397451.568480002</v>
      </c>
      <c r="F61" s="14">
        <v>996267.36</v>
      </c>
      <c r="G61" s="14">
        <v>1130570.7600000002</v>
      </c>
      <c r="H61" s="14">
        <v>1121006.4360000002</v>
      </c>
      <c r="I61" s="14">
        <v>977664.22644000011</v>
      </c>
      <c r="J61" s="14">
        <v>979362.38400000019</v>
      </c>
      <c r="K61" s="14">
        <v>1065224.9520000003</v>
      </c>
      <c r="L61" s="14">
        <v>1173873.7560000001</v>
      </c>
      <c r="M61" s="14">
        <v>1078633.1846399999</v>
      </c>
      <c r="N61" s="14">
        <v>1016796.0039600001</v>
      </c>
      <c r="O61" s="14">
        <v>952882.52136000013</v>
      </c>
      <c r="P61" s="14">
        <v>1027141.9395600002</v>
      </c>
      <c r="Q61" s="14">
        <v>878028.04452000011</v>
      </c>
      <c r="S61" s="28">
        <f t="shared" si="2"/>
        <v>8.0360657551021841E-2</v>
      </c>
      <c r="T61" s="28">
        <f t="shared" si="3"/>
        <v>9.1193803319581324E-2</v>
      </c>
      <c r="U61" s="28">
        <f t="shared" si="4"/>
        <v>9.0422328315450884E-2</v>
      </c>
      <c r="V61" s="28">
        <f t="shared" si="5"/>
        <v>7.8860096451247308E-2</v>
      </c>
      <c r="W61" s="28">
        <f t="shared" si="6"/>
        <v>7.8997072792765549E-2</v>
      </c>
      <c r="X61" s="28">
        <f t="shared" si="7"/>
        <v>8.5922896824077125E-2</v>
      </c>
      <c r="Y61" s="28">
        <f t="shared" si="8"/>
        <v>9.4686698271483849E-2</v>
      </c>
      <c r="Z61" s="28">
        <f t="shared" si="9"/>
        <v>8.7004428182835519E-2</v>
      </c>
      <c r="AA61" s="28">
        <f t="shared" si="10"/>
        <v>8.2016533667706448E-2</v>
      </c>
      <c r="AB61" s="28">
        <f t="shared" si="11"/>
        <v>7.6861161029470271E-2</v>
      </c>
      <c r="AC61" s="28">
        <f t="shared" si="12"/>
        <v>8.2851054822546372E-2</v>
      </c>
      <c r="AD61" s="28">
        <f t="shared" si="13"/>
        <v>7.0823268771813511E-2</v>
      </c>
      <c r="AE61" s="29">
        <f t="shared" si="14"/>
        <v>1</v>
      </c>
    </row>
    <row r="62" spans="1:31" ht="12.75" x14ac:dyDescent="0.2">
      <c r="A62" s="13">
        <v>3000</v>
      </c>
      <c r="B62" s="13">
        <v>31200</v>
      </c>
      <c r="C62" s="13">
        <v>31201</v>
      </c>
      <c r="D62" s="17" t="s">
        <v>112</v>
      </c>
      <c r="E62" s="14">
        <f t="shared" si="1"/>
        <v>321672.04586000007</v>
      </c>
      <c r="F62" s="14">
        <v>0</v>
      </c>
      <c r="G62" s="14">
        <v>21616.892000000003</v>
      </c>
      <c r="H62" s="14">
        <v>23102.445300000003</v>
      </c>
      <c r="I62" s="14">
        <v>41203.706500000008</v>
      </c>
      <c r="J62" s="14">
        <v>24297.804300000003</v>
      </c>
      <c r="K62" s="14">
        <v>33633.644</v>
      </c>
      <c r="L62" s="14">
        <v>14821.362600000004</v>
      </c>
      <c r="M62" s="14">
        <v>26353.086100000008</v>
      </c>
      <c r="N62" s="14">
        <v>36615.362300000008</v>
      </c>
      <c r="O62" s="14">
        <v>51430.457100000007</v>
      </c>
      <c r="P62" s="14">
        <v>26388.357600000003</v>
      </c>
      <c r="Q62" s="14">
        <v>22208.928060000002</v>
      </c>
      <c r="S62" s="28">
        <f t="shared" si="2"/>
        <v>0</v>
      </c>
      <c r="T62" s="28">
        <f t="shared" si="3"/>
        <v>6.7201649251822856E-2</v>
      </c>
      <c r="U62" s="28">
        <f t="shared" si="4"/>
        <v>7.181987243633467E-2</v>
      </c>
      <c r="V62" s="28">
        <f t="shared" si="5"/>
        <v>0.1280922822803599</v>
      </c>
      <c r="W62" s="28">
        <f t="shared" si="6"/>
        <v>7.5535952261686523E-2</v>
      </c>
      <c r="X62" s="28">
        <f t="shared" si="7"/>
        <v>0.1045588027709384</v>
      </c>
      <c r="Y62" s="28">
        <f t="shared" si="8"/>
        <v>4.6076004398749155E-2</v>
      </c>
      <c r="Z62" s="28">
        <f t="shared" si="9"/>
        <v>8.1925322511454873E-2</v>
      </c>
      <c r="AA62" s="28">
        <f t="shared" si="10"/>
        <v>0.11382823832922041</v>
      </c>
      <c r="AB62" s="28">
        <f t="shared" si="11"/>
        <v>0.1598847576652149</v>
      </c>
      <c r="AC62" s="28">
        <f t="shared" si="12"/>
        <v>8.2034973009388862E-2</v>
      </c>
      <c r="AD62" s="28">
        <f t="shared" si="13"/>
        <v>6.9042145084829337E-2</v>
      </c>
      <c r="AE62" s="29">
        <f t="shared" si="14"/>
        <v>0.99999999999999989</v>
      </c>
    </row>
    <row r="63" spans="1:31" ht="12.75" x14ac:dyDescent="0.2">
      <c r="A63" s="13">
        <v>3000</v>
      </c>
      <c r="B63" s="13">
        <v>31400</v>
      </c>
      <c r="C63" s="13">
        <v>31401</v>
      </c>
      <c r="D63" s="17" t="s">
        <v>48</v>
      </c>
      <c r="E63" s="14">
        <f t="shared" si="1"/>
        <v>462000</v>
      </c>
      <c r="F63" s="14">
        <v>38500</v>
      </c>
      <c r="G63" s="14">
        <v>38500</v>
      </c>
      <c r="H63" s="14">
        <v>38500</v>
      </c>
      <c r="I63" s="14">
        <v>38500</v>
      </c>
      <c r="J63" s="14">
        <v>38500</v>
      </c>
      <c r="K63" s="14">
        <v>38500</v>
      </c>
      <c r="L63" s="14">
        <v>38500</v>
      </c>
      <c r="M63" s="14">
        <v>38500</v>
      </c>
      <c r="N63" s="14">
        <v>38500</v>
      </c>
      <c r="O63" s="14">
        <v>38500</v>
      </c>
      <c r="P63" s="14">
        <v>38500</v>
      </c>
      <c r="Q63" s="14">
        <v>38500</v>
      </c>
      <c r="S63" s="28">
        <f t="shared" si="2"/>
        <v>8.3333333333333329E-2</v>
      </c>
      <c r="T63" s="28">
        <f t="shared" si="3"/>
        <v>8.3333333333333329E-2</v>
      </c>
      <c r="U63" s="28">
        <f t="shared" si="4"/>
        <v>8.3333333333333329E-2</v>
      </c>
      <c r="V63" s="28">
        <f t="shared" si="5"/>
        <v>8.3333333333333329E-2</v>
      </c>
      <c r="W63" s="28">
        <f t="shared" si="6"/>
        <v>8.3333333333333329E-2</v>
      </c>
      <c r="X63" s="28">
        <f t="shared" si="7"/>
        <v>8.3333333333333329E-2</v>
      </c>
      <c r="Y63" s="28">
        <f t="shared" si="8"/>
        <v>8.3333333333333329E-2</v>
      </c>
      <c r="Z63" s="28">
        <f t="shared" si="9"/>
        <v>8.3333333333333329E-2</v>
      </c>
      <c r="AA63" s="28">
        <f t="shared" si="10"/>
        <v>8.3333333333333329E-2</v>
      </c>
      <c r="AB63" s="28">
        <f t="shared" si="11"/>
        <v>8.3333333333333329E-2</v>
      </c>
      <c r="AC63" s="28">
        <f t="shared" si="12"/>
        <v>8.3333333333333329E-2</v>
      </c>
      <c r="AD63" s="28">
        <f t="shared" si="13"/>
        <v>8.3333333333333329E-2</v>
      </c>
      <c r="AE63" s="29">
        <f t="shared" si="14"/>
        <v>1</v>
      </c>
    </row>
    <row r="64" spans="1:31" ht="12.75" x14ac:dyDescent="0.2">
      <c r="A64" s="13">
        <v>3000</v>
      </c>
      <c r="B64" s="13">
        <v>31600</v>
      </c>
      <c r="C64" s="13">
        <v>31602</v>
      </c>
      <c r="D64" s="17" t="s">
        <v>49</v>
      </c>
      <c r="E64" s="14">
        <f t="shared" si="1"/>
        <v>65741.72</v>
      </c>
      <c r="F64" s="14">
        <v>5281.6500000000005</v>
      </c>
      <c r="G64" s="14">
        <v>5522.4400000000014</v>
      </c>
      <c r="H64" s="14">
        <v>6380.3300000000008</v>
      </c>
      <c r="I64" s="14">
        <v>5232.0400000000009</v>
      </c>
      <c r="J64" s="14">
        <v>5292.5400000000009</v>
      </c>
      <c r="K64" s="14">
        <v>5292.5400000000009</v>
      </c>
      <c r="L64" s="14">
        <v>5292.5400000000009</v>
      </c>
      <c r="M64" s="14">
        <v>5267.130000000001</v>
      </c>
      <c r="N64" s="14">
        <v>5182.43</v>
      </c>
      <c r="O64" s="14">
        <v>6634.43</v>
      </c>
      <c r="P64" s="14">
        <v>5181.2200000000012</v>
      </c>
      <c r="Q64" s="14">
        <v>5182.43</v>
      </c>
      <c r="S64" s="28">
        <f t="shared" si="2"/>
        <v>8.0339394831775018E-2</v>
      </c>
      <c r="T64" s="28">
        <f t="shared" si="3"/>
        <v>8.4002061400279784E-2</v>
      </c>
      <c r="U64" s="28">
        <f t="shared" si="4"/>
        <v>9.7051461385555482E-2</v>
      </c>
      <c r="V64" s="28">
        <f t="shared" si="5"/>
        <v>7.9584775086505202E-2</v>
      </c>
      <c r="W64" s="28">
        <f t="shared" si="6"/>
        <v>8.0505043068541574E-2</v>
      </c>
      <c r="X64" s="28">
        <f t="shared" si="7"/>
        <v>8.0505043068541574E-2</v>
      </c>
      <c r="Y64" s="28">
        <f t="shared" si="8"/>
        <v>8.0505043068541574E-2</v>
      </c>
      <c r="Z64" s="28">
        <f t="shared" si="9"/>
        <v>8.0118530516086292E-2</v>
      </c>
      <c r="AA64" s="28">
        <f t="shared" si="10"/>
        <v>7.8830155341235372E-2</v>
      </c>
      <c r="AB64" s="28">
        <f t="shared" si="11"/>
        <v>0.10091658691010823</v>
      </c>
      <c r="AC64" s="28">
        <f t="shared" si="12"/>
        <v>7.8811749981594653E-2</v>
      </c>
      <c r="AD64" s="28">
        <f t="shared" si="13"/>
        <v>7.8830155341235372E-2</v>
      </c>
      <c r="AE64" s="29">
        <f t="shared" si="14"/>
        <v>1</v>
      </c>
    </row>
    <row r="65" spans="1:31" ht="12.75" x14ac:dyDescent="0.2">
      <c r="A65" s="13">
        <v>3000</v>
      </c>
      <c r="B65" s="13">
        <v>31800</v>
      </c>
      <c r="C65" s="13">
        <v>31801</v>
      </c>
      <c r="D65" s="17" t="s">
        <v>113</v>
      </c>
      <c r="E65" s="14">
        <f t="shared" si="1"/>
        <v>2270.9764000000005</v>
      </c>
      <c r="F65" s="14">
        <v>48.400000000000006</v>
      </c>
      <c r="G65" s="14">
        <v>242.00000000000006</v>
      </c>
      <c r="H65" s="14">
        <v>145.20000000000002</v>
      </c>
      <c r="I65" s="14">
        <v>0</v>
      </c>
      <c r="J65" s="14">
        <v>0</v>
      </c>
      <c r="K65" s="14">
        <v>145.20000000000002</v>
      </c>
      <c r="L65" s="14">
        <v>369.05</v>
      </c>
      <c r="M65" s="14">
        <v>135.52000000000004</v>
      </c>
      <c r="N65" s="14">
        <v>574.55640000000017</v>
      </c>
      <c r="O65" s="14">
        <v>139.15000000000003</v>
      </c>
      <c r="P65" s="14">
        <v>48.400000000000006</v>
      </c>
      <c r="Q65" s="14">
        <v>423.50000000000011</v>
      </c>
      <c r="S65" s="28">
        <f t="shared" si="2"/>
        <v>2.1312418746403529E-2</v>
      </c>
      <c r="T65" s="28">
        <f t="shared" si="3"/>
        <v>0.10656209373201765</v>
      </c>
      <c r="U65" s="28">
        <f t="shared" si="4"/>
        <v>6.393725623921058E-2</v>
      </c>
      <c r="V65" s="28">
        <f t="shared" si="5"/>
        <v>0</v>
      </c>
      <c r="W65" s="28">
        <f t="shared" si="6"/>
        <v>0</v>
      </c>
      <c r="X65" s="28">
        <f t="shared" si="7"/>
        <v>6.393725623921058E-2</v>
      </c>
      <c r="Y65" s="28">
        <f t="shared" si="8"/>
        <v>0.16250719294132687</v>
      </c>
      <c r="Z65" s="28">
        <f t="shared" si="9"/>
        <v>5.9674772489929889E-2</v>
      </c>
      <c r="AA65" s="28">
        <f t="shared" si="10"/>
        <v>0.25299972293855633</v>
      </c>
      <c r="AB65" s="28">
        <f t="shared" si="11"/>
        <v>6.127320389591015E-2</v>
      </c>
      <c r="AC65" s="28">
        <f t="shared" si="12"/>
        <v>2.1312418746403529E-2</v>
      </c>
      <c r="AD65" s="28">
        <f t="shared" si="13"/>
        <v>0.18648366403103089</v>
      </c>
      <c r="AE65" s="29">
        <f t="shared" si="14"/>
        <v>1</v>
      </c>
    </row>
    <row r="66" spans="1:31" ht="12.75" x14ac:dyDescent="0.2">
      <c r="A66" s="13">
        <v>3000</v>
      </c>
      <c r="B66" s="13">
        <v>31900</v>
      </c>
      <c r="C66" s="13">
        <v>31902</v>
      </c>
      <c r="D66" s="17" t="s">
        <v>114</v>
      </c>
      <c r="E66" s="14">
        <f t="shared" si="1"/>
        <v>23529.935880000005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23529.935880000005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  <c r="S66" s="28">
        <f t="shared" si="2"/>
        <v>0</v>
      </c>
      <c r="T66" s="28">
        <f t="shared" si="3"/>
        <v>0</v>
      </c>
      <c r="U66" s="28">
        <f t="shared" si="4"/>
        <v>0</v>
      </c>
      <c r="V66" s="28">
        <f t="shared" si="5"/>
        <v>0</v>
      </c>
      <c r="W66" s="28">
        <f t="shared" si="6"/>
        <v>0</v>
      </c>
      <c r="X66" s="28">
        <f t="shared" si="7"/>
        <v>1</v>
      </c>
      <c r="Y66" s="28">
        <f t="shared" si="8"/>
        <v>0</v>
      </c>
      <c r="Z66" s="28">
        <f t="shared" si="9"/>
        <v>0</v>
      </c>
      <c r="AA66" s="28">
        <f t="shared" si="10"/>
        <v>0</v>
      </c>
      <c r="AB66" s="28">
        <f t="shared" si="11"/>
        <v>0</v>
      </c>
      <c r="AC66" s="28">
        <f t="shared" si="12"/>
        <v>0</v>
      </c>
      <c r="AD66" s="28">
        <f t="shared" si="13"/>
        <v>0</v>
      </c>
      <c r="AE66" s="29">
        <f t="shared" si="14"/>
        <v>1</v>
      </c>
    </row>
    <row r="67" spans="1:31" ht="12.75" x14ac:dyDescent="0.2">
      <c r="A67" s="13">
        <v>3000</v>
      </c>
      <c r="B67" s="13">
        <v>32300</v>
      </c>
      <c r="C67" s="13">
        <v>32302</v>
      </c>
      <c r="D67" s="17" t="s">
        <v>50</v>
      </c>
      <c r="E67" s="14">
        <f t="shared" si="1"/>
        <v>76696.394500000024</v>
      </c>
      <c r="F67" s="14">
        <v>0</v>
      </c>
      <c r="G67" s="14">
        <v>0</v>
      </c>
      <c r="H67" s="14">
        <v>7611.9285000000018</v>
      </c>
      <c r="I67" s="14">
        <v>60719.736000000004</v>
      </c>
      <c r="J67" s="14">
        <v>0</v>
      </c>
      <c r="K67" s="14">
        <v>3649.3600000000006</v>
      </c>
      <c r="L67" s="14">
        <v>0</v>
      </c>
      <c r="M67" s="14">
        <v>504.57000000000011</v>
      </c>
      <c r="N67" s="14">
        <v>4210.8000000000011</v>
      </c>
      <c r="O67" s="14">
        <v>0</v>
      </c>
      <c r="P67" s="14">
        <v>0</v>
      </c>
      <c r="Q67" s="14">
        <v>0</v>
      </c>
      <c r="S67" s="28">
        <f t="shared" si="2"/>
        <v>0</v>
      </c>
      <c r="T67" s="28">
        <f t="shared" si="3"/>
        <v>0</v>
      </c>
      <c r="U67" s="28">
        <f t="shared" si="4"/>
        <v>9.9247540247801344E-2</v>
      </c>
      <c r="V67" s="28">
        <f t="shared" si="5"/>
        <v>0.79168957544673091</v>
      </c>
      <c r="W67" s="28">
        <f t="shared" si="6"/>
        <v>0</v>
      </c>
      <c r="X67" s="28">
        <f t="shared" si="7"/>
        <v>4.7581897738361086E-2</v>
      </c>
      <c r="Y67" s="28">
        <f t="shared" si="8"/>
        <v>0</v>
      </c>
      <c r="Z67" s="28">
        <f t="shared" si="9"/>
        <v>6.5787968689975376E-3</v>
      </c>
      <c r="AA67" s="28">
        <f t="shared" si="10"/>
        <v>5.490218969810895E-2</v>
      </c>
      <c r="AB67" s="28">
        <f t="shared" si="11"/>
        <v>0</v>
      </c>
      <c r="AC67" s="28">
        <f t="shared" si="12"/>
        <v>0</v>
      </c>
      <c r="AD67" s="28">
        <f t="shared" si="13"/>
        <v>0</v>
      </c>
      <c r="AE67" s="29">
        <f t="shared" si="14"/>
        <v>0.99999999999999978</v>
      </c>
    </row>
    <row r="68" spans="1:31" ht="12.75" x14ac:dyDescent="0.2">
      <c r="A68" s="13">
        <v>3000</v>
      </c>
      <c r="B68" s="13">
        <v>32300</v>
      </c>
      <c r="C68" s="13">
        <v>32303</v>
      </c>
      <c r="D68" s="17" t="s">
        <v>51</v>
      </c>
      <c r="E68" s="14">
        <f t="shared" si="1"/>
        <v>333815.51632000005</v>
      </c>
      <c r="F68" s="14">
        <v>0</v>
      </c>
      <c r="G68" s="14">
        <v>26389.712800000005</v>
      </c>
      <c r="H68" s="14">
        <v>50473.105100000001</v>
      </c>
      <c r="I68" s="14">
        <v>16674.005700000002</v>
      </c>
      <c r="J68" s="14">
        <v>0</v>
      </c>
      <c r="K68" s="14">
        <v>52611.477600000006</v>
      </c>
      <c r="L68" s="14">
        <v>2934.9276000000004</v>
      </c>
      <c r="M68" s="14">
        <v>18433.055300000004</v>
      </c>
      <c r="N68" s="14">
        <v>49471.583259999999</v>
      </c>
      <c r="O68" s="14">
        <v>4807.5357000000013</v>
      </c>
      <c r="P68" s="14">
        <v>99897.32170000003</v>
      </c>
      <c r="Q68" s="14">
        <v>12122.791560000003</v>
      </c>
      <c r="S68" s="28">
        <f t="shared" si="2"/>
        <v>0</v>
      </c>
      <c r="T68" s="28">
        <f t="shared" si="3"/>
        <v>7.9054781787622083E-2</v>
      </c>
      <c r="U68" s="28">
        <f t="shared" si="4"/>
        <v>0.1512005962347652</v>
      </c>
      <c r="V68" s="28">
        <f t="shared" si="5"/>
        <v>4.9949762323259039E-2</v>
      </c>
      <c r="W68" s="28">
        <f t="shared" si="6"/>
        <v>0</v>
      </c>
      <c r="X68" s="28">
        <f t="shared" si="7"/>
        <v>0.15760644735748572</v>
      </c>
      <c r="Y68" s="28">
        <f t="shared" si="8"/>
        <v>8.7920646480271428E-3</v>
      </c>
      <c r="Z68" s="28">
        <f t="shared" si="9"/>
        <v>5.5219288495654675E-2</v>
      </c>
      <c r="AA68" s="28">
        <f t="shared" si="10"/>
        <v>0.14820037068790975</v>
      </c>
      <c r="AB68" s="28">
        <f t="shared" si="11"/>
        <v>1.4401774228467657E-2</v>
      </c>
      <c r="AC68" s="28">
        <f t="shared" si="12"/>
        <v>0.29925907220033809</v>
      </c>
      <c r="AD68" s="28">
        <f t="shared" si="13"/>
        <v>3.6315842036470626E-2</v>
      </c>
      <c r="AE68" s="29">
        <f t="shared" si="14"/>
        <v>1</v>
      </c>
    </row>
    <row r="69" spans="1:31" ht="22.5" x14ac:dyDescent="0.2">
      <c r="A69" s="13">
        <v>3000</v>
      </c>
      <c r="B69" s="13">
        <v>32500</v>
      </c>
      <c r="C69" s="13">
        <v>32501</v>
      </c>
      <c r="D69" s="17" t="s">
        <v>115</v>
      </c>
      <c r="E69" s="14">
        <f t="shared" si="1"/>
        <v>941031.52</v>
      </c>
      <c r="F69" s="14">
        <v>50416.666666666672</v>
      </c>
      <c r="G69" s="14">
        <v>50416.666666666672</v>
      </c>
      <c r="H69" s="14">
        <v>50416.666666666672</v>
      </c>
      <c r="I69" s="14">
        <v>50416.666666666672</v>
      </c>
      <c r="J69" s="14">
        <v>224743.78666666668</v>
      </c>
      <c r="K69" s="14">
        <v>113578.66666666669</v>
      </c>
      <c r="L69" s="14">
        <v>50416.666666666672</v>
      </c>
      <c r="M69" s="14">
        <v>113578.66666666669</v>
      </c>
      <c r="N69" s="14">
        <v>50416.666666666672</v>
      </c>
      <c r="O69" s="14">
        <v>85651.866666666669</v>
      </c>
      <c r="P69" s="14">
        <v>50416.666666666672</v>
      </c>
      <c r="Q69" s="14">
        <v>50561.866666666669</v>
      </c>
      <c r="S69" s="28">
        <f t="shared" si="2"/>
        <v>5.3575959566866234E-2</v>
      </c>
      <c r="T69" s="28">
        <f t="shared" si="3"/>
        <v>5.3575959566866234E-2</v>
      </c>
      <c r="U69" s="28">
        <f t="shared" si="4"/>
        <v>5.3575959566866234E-2</v>
      </c>
      <c r="V69" s="28">
        <f t="shared" si="5"/>
        <v>5.3575959566866234E-2</v>
      </c>
      <c r="W69" s="28">
        <f t="shared" si="6"/>
        <v>0.23882705508808746</v>
      </c>
      <c r="X69" s="28">
        <f t="shared" si="7"/>
        <v>0.12069592171223625</v>
      </c>
      <c r="Y69" s="28">
        <f t="shared" si="8"/>
        <v>5.3575959566866234E-2</v>
      </c>
      <c r="Z69" s="28">
        <f t="shared" si="9"/>
        <v>0.12069592171223625</v>
      </c>
      <c r="AA69" s="28">
        <f t="shared" si="10"/>
        <v>5.3575959566866234E-2</v>
      </c>
      <c r="AB69" s="28">
        <f t="shared" si="11"/>
        <v>9.1019126188957689E-2</v>
      </c>
      <c r="AC69" s="28">
        <f t="shared" si="12"/>
        <v>5.3575959566866234E-2</v>
      </c>
      <c r="AD69" s="28">
        <f t="shared" si="13"/>
        <v>5.3730258330418799E-2</v>
      </c>
      <c r="AE69" s="29">
        <f t="shared" si="14"/>
        <v>1.0000000000000002</v>
      </c>
    </row>
    <row r="70" spans="1:31" ht="22.5" x14ac:dyDescent="0.2">
      <c r="A70" s="13">
        <v>3000</v>
      </c>
      <c r="B70" s="13">
        <v>32500</v>
      </c>
      <c r="C70" s="13">
        <v>32502</v>
      </c>
      <c r="D70" s="17" t="s">
        <v>116</v>
      </c>
      <c r="E70" s="14">
        <f t="shared" si="1"/>
        <v>771322.15930000017</v>
      </c>
      <c r="F70" s="14">
        <v>0</v>
      </c>
      <c r="G70" s="14">
        <v>0</v>
      </c>
      <c r="H70" s="14">
        <v>0</v>
      </c>
      <c r="I70" s="14">
        <v>105606.86400000003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v>0</v>
      </c>
      <c r="Q70" s="14">
        <v>665715.29530000011</v>
      </c>
      <c r="S70" s="28">
        <f t="shared" si="2"/>
        <v>0</v>
      </c>
      <c r="T70" s="28">
        <f t="shared" si="3"/>
        <v>0</v>
      </c>
      <c r="U70" s="28">
        <f t="shared" si="4"/>
        <v>0</v>
      </c>
      <c r="V70" s="28">
        <f t="shared" si="5"/>
        <v>0.13691667317822384</v>
      </c>
      <c r="W70" s="28">
        <f t="shared" si="6"/>
        <v>0</v>
      </c>
      <c r="X70" s="28">
        <f t="shared" si="7"/>
        <v>0</v>
      </c>
      <c r="Y70" s="28">
        <f t="shared" si="8"/>
        <v>0</v>
      </c>
      <c r="Z70" s="28">
        <f t="shared" si="9"/>
        <v>0</v>
      </c>
      <c r="AA70" s="28">
        <f t="shared" si="10"/>
        <v>0</v>
      </c>
      <c r="AB70" s="28">
        <f t="shared" si="11"/>
        <v>0</v>
      </c>
      <c r="AC70" s="28">
        <f t="shared" si="12"/>
        <v>0</v>
      </c>
      <c r="AD70" s="28">
        <f t="shared" si="13"/>
        <v>0.86308332682177613</v>
      </c>
      <c r="AE70" s="29">
        <f t="shared" si="14"/>
        <v>1</v>
      </c>
    </row>
    <row r="71" spans="1:31" ht="22.5" x14ac:dyDescent="0.2">
      <c r="A71" s="13">
        <v>3000</v>
      </c>
      <c r="B71" s="13">
        <v>32500</v>
      </c>
      <c r="C71" s="13">
        <v>32503</v>
      </c>
      <c r="D71" s="17" t="s">
        <v>117</v>
      </c>
      <c r="E71" s="14">
        <f t="shared" ref="E71:E134" si="15">F71+G71+H71+I71+J71+K71+L71+M71+N71+O71+P71+Q71</f>
        <v>4210.8000000000011</v>
      </c>
      <c r="F71" s="14">
        <v>0</v>
      </c>
      <c r="G71" s="14">
        <v>0</v>
      </c>
      <c r="H71" s="14">
        <v>4210.8000000000011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0</v>
      </c>
      <c r="S71" s="28">
        <f t="shared" ref="S71:S134" si="16">F71/$E71</f>
        <v>0</v>
      </c>
      <c r="T71" s="28">
        <f t="shared" ref="T71:T134" si="17">G71/$E71</f>
        <v>0</v>
      </c>
      <c r="U71" s="28">
        <f t="shared" ref="U71:U134" si="18">H71/$E71</f>
        <v>1</v>
      </c>
      <c r="V71" s="28">
        <f t="shared" ref="V71:V134" si="19">I71/$E71</f>
        <v>0</v>
      </c>
      <c r="W71" s="28">
        <f t="shared" ref="W71:W134" si="20">J71/$E71</f>
        <v>0</v>
      </c>
      <c r="X71" s="28">
        <f t="shared" ref="X71:X134" si="21">K71/$E71</f>
        <v>0</v>
      </c>
      <c r="Y71" s="28">
        <f t="shared" ref="Y71:Y134" si="22">L71/$E71</f>
        <v>0</v>
      </c>
      <c r="Z71" s="28">
        <f t="shared" ref="Z71:Z134" si="23">M71/$E71</f>
        <v>0</v>
      </c>
      <c r="AA71" s="28">
        <f t="shared" ref="AA71:AA134" si="24">N71/$E71</f>
        <v>0</v>
      </c>
      <c r="AB71" s="28">
        <f t="shared" ref="AB71:AB134" si="25">O71/$E71</f>
        <v>0</v>
      </c>
      <c r="AC71" s="28">
        <f t="shared" ref="AC71:AC134" si="26">P71/$E71</f>
        <v>0</v>
      </c>
      <c r="AD71" s="28">
        <f t="shared" ref="AD71:AD134" si="27">Q71/$E71</f>
        <v>0</v>
      </c>
      <c r="AE71" s="29">
        <f t="shared" ref="AE71:AE134" si="28">SUM(S71:AD71)</f>
        <v>1</v>
      </c>
    </row>
    <row r="72" spans="1:31" ht="12.75" x14ac:dyDescent="0.2">
      <c r="A72" s="13">
        <v>3000</v>
      </c>
      <c r="B72" s="13">
        <v>32600</v>
      </c>
      <c r="C72" s="13">
        <v>32601</v>
      </c>
      <c r="D72" s="17" t="s">
        <v>118</v>
      </c>
      <c r="E72" s="14">
        <f t="shared" si="15"/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S72" s="28">
        <v>0</v>
      </c>
      <c r="T72" s="28">
        <v>0</v>
      </c>
      <c r="U72" s="28">
        <v>0</v>
      </c>
      <c r="V72" s="28">
        <v>0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9">
        <f t="shared" si="28"/>
        <v>0</v>
      </c>
    </row>
    <row r="73" spans="1:31" ht="12.75" x14ac:dyDescent="0.2">
      <c r="A73" s="13">
        <v>3000</v>
      </c>
      <c r="B73" s="13">
        <v>33100</v>
      </c>
      <c r="C73" s="13">
        <v>33101</v>
      </c>
      <c r="D73" s="17" t="s">
        <v>52</v>
      </c>
      <c r="E73" s="14">
        <f t="shared" si="15"/>
        <v>2289599.9508800004</v>
      </c>
      <c r="F73" s="14">
        <v>165000.00000000003</v>
      </c>
      <c r="G73" s="14">
        <v>165000.00000000003</v>
      </c>
      <c r="H73" s="14">
        <v>199813.03584000003</v>
      </c>
      <c r="I73" s="14">
        <v>213310.27608000004</v>
      </c>
      <c r="J73" s="14">
        <v>209106.89580000003</v>
      </c>
      <c r="K73" s="14">
        <v>202027.27776000003</v>
      </c>
      <c r="L73" s="14">
        <v>171171.00000000003</v>
      </c>
      <c r="M73" s="14">
        <v>165000.00000000003</v>
      </c>
      <c r="N73" s="14">
        <v>214126.00000000003</v>
      </c>
      <c r="O73" s="14">
        <v>230361.46540000002</v>
      </c>
      <c r="P73" s="14">
        <v>165000.00000000003</v>
      </c>
      <c r="Q73" s="14">
        <v>189684.00000000003</v>
      </c>
      <c r="S73" s="28">
        <f t="shared" si="16"/>
        <v>7.2064991063868086E-2</v>
      </c>
      <c r="T73" s="28">
        <f t="shared" si="17"/>
        <v>7.2064991063868086E-2</v>
      </c>
      <c r="U73" s="28">
        <f t="shared" si="18"/>
        <v>8.7269846316690616E-2</v>
      </c>
      <c r="V73" s="28">
        <f t="shared" si="19"/>
        <v>9.3164867512342028E-2</v>
      </c>
      <c r="W73" s="28">
        <f t="shared" si="20"/>
        <v>9.1329009558910268E-2</v>
      </c>
      <c r="X73" s="28">
        <f t="shared" si="21"/>
        <v>8.8236933129890879E-2</v>
      </c>
      <c r="Y73" s="28">
        <f t="shared" si="22"/>
        <v>7.4760221729656753E-2</v>
      </c>
      <c r="Z73" s="28">
        <f t="shared" si="23"/>
        <v>7.2064991063868086E-2</v>
      </c>
      <c r="AA73" s="28">
        <f t="shared" si="24"/>
        <v>9.3521141069950409E-2</v>
      </c>
      <c r="AB73" s="28">
        <f t="shared" si="25"/>
        <v>0.10061210270006397</v>
      </c>
      <c r="AC73" s="28">
        <f t="shared" si="26"/>
        <v>7.2064991063868086E-2</v>
      </c>
      <c r="AD73" s="28">
        <f t="shared" si="27"/>
        <v>8.2845913727022741E-2</v>
      </c>
      <c r="AE73" s="29">
        <f t="shared" si="28"/>
        <v>1</v>
      </c>
    </row>
    <row r="74" spans="1:31" ht="12.75" x14ac:dyDescent="0.2">
      <c r="A74" s="13">
        <v>3000</v>
      </c>
      <c r="B74" s="13">
        <v>33100</v>
      </c>
      <c r="C74" s="13">
        <v>33104</v>
      </c>
      <c r="D74" s="17" t="s">
        <v>119</v>
      </c>
      <c r="E74" s="14">
        <f t="shared" si="15"/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0</v>
      </c>
      <c r="S74" s="28">
        <v>0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9">
        <f t="shared" si="28"/>
        <v>0</v>
      </c>
    </row>
    <row r="75" spans="1:31" ht="12.75" x14ac:dyDescent="0.2">
      <c r="A75" s="13">
        <v>3000</v>
      </c>
      <c r="B75" s="13">
        <v>33300</v>
      </c>
      <c r="C75" s="13">
        <v>33301</v>
      </c>
      <c r="D75" s="17" t="s">
        <v>53</v>
      </c>
      <c r="E75" s="14">
        <f t="shared" si="15"/>
        <v>46391.400000000009</v>
      </c>
      <c r="F75" s="14">
        <v>0</v>
      </c>
      <c r="G75" s="14">
        <v>0</v>
      </c>
      <c r="H75" s="14">
        <v>0</v>
      </c>
      <c r="I75" s="14">
        <v>15125.000000000004</v>
      </c>
      <c r="J75" s="14">
        <v>0</v>
      </c>
      <c r="K75" s="14">
        <v>4598</v>
      </c>
      <c r="L75" s="14">
        <v>0</v>
      </c>
      <c r="M75" s="14">
        <v>0</v>
      </c>
      <c r="N75" s="14">
        <v>0</v>
      </c>
      <c r="O75" s="14">
        <v>0</v>
      </c>
      <c r="P75" s="14">
        <v>26668.400000000005</v>
      </c>
      <c r="Q75" s="14">
        <v>0</v>
      </c>
      <c r="S75" s="28">
        <f t="shared" si="16"/>
        <v>0</v>
      </c>
      <c r="T75" s="28">
        <f t="shared" si="17"/>
        <v>0</v>
      </c>
      <c r="U75" s="28">
        <f t="shared" si="18"/>
        <v>0</v>
      </c>
      <c r="V75" s="28">
        <f t="shared" si="19"/>
        <v>0.32603025560772042</v>
      </c>
      <c r="W75" s="28">
        <f t="shared" si="20"/>
        <v>0</v>
      </c>
      <c r="X75" s="28">
        <f t="shared" si="21"/>
        <v>9.9113197704746983E-2</v>
      </c>
      <c r="Y75" s="28">
        <f t="shared" si="22"/>
        <v>0</v>
      </c>
      <c r="Z75" s="28">
        <f t="shared" si="23"/>
        <v>0</v>
      </c>
      <c r="AA75" s="28">
        <f t="shared" si="24"/>
        <v>0</v>
      </c>
      <c r="AB75" s="28">
        <f t="shared" si="25"/>
        <v>0</v>
      </c>
      <c r="AC75" s="28">
        <f t="shared" si="26"/>
        <v>0.57485654668753261</v>
      </c>
      <c r="AD75" s="28">
        <f t="shared" si="27"/>
        <v>0</v>
      </c>
      <c r="AE75" s="29">
        <f t="shared" si="28"/>
        <v>1</v>
      </c>
    </row>
    <row r="76" spans="1:31" ht="12.75" x14ac:dyDescent="0.2">
      <c r="A76" s="13">
        <v>3000</v>
      </c>
      <c r="B76" s="13">
        <v>33300</v>
      </c>
      <c r="C76" s="13">
        <v>33302</v>
      </c>
      <c r="D76" s="17" t="s">
        <v>120</v>
      </c>
      <c r="E76" s="14">
        <f t="shared" si="15"/>
        <v>265801.45020000002</v>
      </c>
      <c r="F76" s="14">
        <v>0</v>
      </c>
      <c r="G76" s="14">
        <v>0</v>
      </c>
      <c r="H76" s="14">
        <v>0</v>
      </c>
      <c r="I76" s="14">
        <v>63162.000000000015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202639.45020000002</v>
      </c>
      <c r="S76" s="28">
        <f t="shared" si="16"/>
        <v>0</v>
      </c>
      <c r="T76" s="28">
        <f t="shared" si="17"/>
        <v>0</v>
      </c>
      <c r="U76" s="28">
        <f t="shared" si="18"/>
        <v>0</v>
      </c>
      <c r="V76" s="28">
        <f t="shared" si="19"/>
        <v>0.23762850034292254</v>
      </c>
      <c r="W76" s="28">
        <f t="shared" si="20"/>
        <v>0</v>
      </c>
      <c r="X76" s="28">
        <f t="shared" si="21"/>
        <v>0</v>
      </c>
      <c r="Y76" s="28">
        <f t="shared" si="22"/>
        <v>0</v>
      </c>
      <c r="Z76" s="28">
        <f t="shared" si="23"/>
        <v>0</v>
      </c>
      <c r="AA76" s="28">
        <f t="shared" si="24"/>
        <v>0</v>
      </c>
      <c r="AB76" s="28">
        <f t="shared" si="25"/>
        <v>0</v>
      </c>
      <c r="AC76" s="28">
        <f t="shared" si="26"/>
        <v>0</v>
      </c>
      <c r="AD76" s="28">
        <f t="shared" si="27"/>
        <v>0.76237149965707751</v>
      </c>
      <c r="AE76" s="29">
        <f t="shared" si="28"/>
        <v>1</v>
      </c>
    </row>
    <row r="77" spans="1:31" ht="12.75" x14ac:dyDescent="0.2">
      <c r="A77" s="13">
        <v>3000</v>
      </c>
      <c r="B77" s="13">
        <v>33400</v>
      </c>
      <c r="C77" s="13">
        <v>33401</v>
      </c>
      <c r="D77" s="17" t="s">
        <v>54</v>
      </c>
      <c r="E77" s="14">
        <f t="shared" si="15"/>
        <v>30356.480000000007</v>
      </c>
      <c r="F77" s="14">
        <v>27089.480000000007</v>
      </c>
      <c r="G77" s="14">
        <v>0</v>
      </c>
      <c r="H77" s="14">
        <v>3267.0000000000009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0</v>
      </c>
      <c r="S77" s="28">
        <f t="shared" si="16"/>
        <v>0.89237882653061229</v>
      </c>
      <c r="T77" s="28">
        <f t="shared" si="17"/>
        <v>0</v>
      </c>
      <c r="U77" s="28">
        <f t="shared" si="18"/>
        <v>0.10762117346938777</v>
      </c>
      <c r="V77" s="28">
        <f t="shared" si="19"/>
        <v>0</v>
      </c>
      <c r="W77" s="28">
        <f t="shared" si="20"/>
        <v>0</v>
      </c>
      <c r="X77" s="28">
        <f t="shared" si="21"/>
        <v>0</v>
      </c>
      <c r="Y77" s="28">
        <f t="shared" si="22"/>
        <v>0</v>
      </c>
      <c r="Z77" s="28">
        <f t="shared" si="23"/>
        <v>0</v>
      </c>
      <c r="AA77" s="28">
        <f t="shared" si="24"/>
        <v>0</v>
      </c>
      <c r="AB77" s="28">
        <f t="shared" si="25"/>
        <v>0</v>
      </c>
      <c r="AC77" s="28">
        <f t="shared" si="26"/>
        <v>0</v>
      </c>
      <c r="AD77" s="28">
        <f t="shared" si="27"/>
        <v>0</v>
      </c>
      <c r="AE77" s="29">
        <f t="shared" si="28"/>
        <v>1</v>
      </c>
    </row>
    <row r="78" spans="1:31" ht="12.75" x14ac:dyDescent="0.2">
      <c r="A78" s="13">
        <v>3000</v>
      </c>
      <c r="B78" s="13">
        <v>33600</v>
      </c>
      <c r="C78" s="13">
        <v>33602</v>
      </c>
      <c r="D78" s="17" t="s">
        <v>121</v>
      </c>
      <c r="E78" s="14">
        <f t="shared" si="15"/>
        <v>340543.06550000003</v>
      </c>
      <c r="F78" s="14">
        <v>0</v>
      </c>
      <c r="G78" s="14">
        <v>0</v>
      </c>
      <c r="H78" s="14">
        <v>0</v>
      </c>
      <c r="I78" s="14">
        <v>0</v>
      </c>
      <c r="J78" s="14">
        <v>39159.423600000009</v>
      </c>
      <c r="K78" s="14">
        <v>37725.004900000007</v>
      </c>
      <c r="L78" s="14">
        <v>37724.944400000008</v>
      </c>
      <c r="M78" s="14">
        <v>37597.10790000001</v>
      </c>
      <c r="N78" s="14">
        <v>0</v>
      </c>
      <c r="O78" s="14">
        <v>74880.474900000016</v>
      </c>
      <c r="P78" s="14">
        <v>76027.554900000003</v>
      </c>
      <c r="Q78" s="14">
        <v>37428.554900000003</v>
      </c>
      <c r="S78" s="28">
        <f t="shared" si="16"/>
        <v>0</v>
      </c>
      <c r="T78" s="28">
        <f t="shared" si="17"/>
        <v>0</v>
      </c>
      <c r="U78" s="28">
        <f t="shared" si="18"/>
        <v>0</v>
      </c>
      <c r="V78" s="28">
        <f t="shared" si="19"/>
        <v>0</v>
      </c>
      <c r="W78" s="28">
        <f t="shared" si="20"/>
        <v>0.11499110558162286</v>
      </c>
      <c r="X78" s="28">
        <f t="shared" si="21"/>
        <v>0.11077895491605599</v>
      </c>
      <c r="Y78" s="28">
        <f t="shared" si="22"/>
        <v>0.11077877725864309</v>
      </c>
      <c r="Z78" s="28">
        <f t="shared" si="23"/>
        <v>0.11040338714517153</v>
      </c>
      <c r="AA78" s="28">
        <f t="shared" si="24"/>
        <v>0</v>
      </c>
      <c r="AB78" s="28">
        <f t="shared" si="25"/>
        <v>0.21988547847849221</v>
      </c>
      <c r="AC78" s="28">
        <f t="shared" si="26"/>
        <v>0.22325386302720057</v>
      </c>
      <c r="AD78" s="28">
        <f t="shared" si="27"/>
        <v>0.10990843359281383</v>
      </c>
      <c r="AE78" s="29">
        <f t="shared" si="28"/>
        <v>1</v>
      </c>
    </row>
    <row r="79" spans="1:31" ht="22.5" x14ac:dyDescent="0.2">
      <c r="A79" s="13">
        <v>3000</v>
      </c>
      <c r="B79" s="13">
        <v>33600</v>
      </c>
      <c r="C79" s="13">
        <v>33603</v>
      </c>
      <c r="D79" s="17" t="s">
        <v>122</v>
      </c>
      <c r="E79" s="14">
        <f t="shared" si="15"/>
        <v>70839.69200000001</v>
      </c>
      <c r="F79" s="14">
        <v>34388.200000000004</v>
      </c>
      <c r="G79" s="14">
        <v>0</v>
      </c>
      <c r="H79" s="14">
        <v>0</v>
      </c>
      <c r="I79" s="14">
        <v>5895.1200000000008</v>
      </c>
      <c r="J79" s="14">
        <v>5052.9600000000009</v>
      </c>
      <c r="K79" s="14">
        <v>1543.9600000000003</v>
      </c>
      <c r="L79" s="14">
        <v>5923.1920000000009</v>
      </c>
      <c r="M79" s="14">
        <v>0</v>
      </c>
      <c r="N79" s="14">
        <v>8772.5000000000018</v>
      </c>
      <c r="O79" s="14">
        <v>0</v>
      </c>
      <c r="P79" s="14">
        <v>0</v>
      </c>
      <c r="Q79" s="14">
        <v>9263.760000000002</v>
      </c>
      <c r="S79" s="28">
        <f t="shared" si="16"/>
        <v>0.4854368932038835</v>
      </c>
      <c r="T79" s="28">
        <f t="shared" si="17"/>
        <v>0</v>
      </c>
      <c r="U79" s="28">
        <f t="shared" si="18"/>
        <v>0</v>
      </c>
      <c r="V79" s="28">
        <f t="shared" si="19"/>
        <v>8.3217753120665747E-2</v>
      </c>
      <c r="W79" s="28">
        <f t="shared" si="20"/>
        <v>7.1329502674856354E-2</v>
      </c>
      <c r="X79" s="28">
        <f t="shared" si="21"/>
        <v>2.1795125817317219E-2</v>
      </c>
      <c r="Y79" s="28">
        <f t="shared" si="22"/>
        <v>8.3614028135526056E-2</v>
      </c>
      <c r="Z79" s="28">
        <f t="shared" si="23"/>
        <v>0</v>
      </c>
      <c r="AA79" s="28">
        <f t="shared" si="24"/>
        <v>0.12383594214384784</v>
      </c>
      <c r="AB79" s="28">
        <f t="shared" si="25"/>
        <v>0</v>
      </c>
      <c r="AC79" s="28">
        <f t="shared" si="26"/>
        <v>0</v>
      </c>
      <c r="AD79" s="28">
        <f t="shared" si="27"/>
        <v>0.13077075490390333</v>
      </c>
      <c r="AE79" s="29">
        <f t="shared" si="28"/>
        <v>1</v>
      </c>
    </row>
    <row r="80" spans="1:31" ht="22.5" x14ac:dyDescent="0.2">
      <c r="A80" s="13">
        <v>3000</v>
      </c>
      <c r="B80" s="13">
        <v>33600</v>
      </c>
      <c r="C80" s="13">
        <v>33604</v>
      </c>
      <c r="D80" s="17" t="s">
        <v>123</v>
      </c>
      <c r="E80" s="14">
        <f t="shared" si="15"/>
        <v>360193.51390000008</v>
      </c>
      <c r="F80" s="14">
        <v>7488.2060000000019</v>
      </c>
      <c r="G80" s="14">
        <v>0</v>
      </c>
      <c r="H80" s="14">
        <v>2947.5600000000009</v>
      </c>
      <c r="I80" s="14">
        <v>0</v>
      </c>
      <c r="J80" s="14">
        <v>5895.12</v>
      </c>
      <c r="K80" s="14">
        <v>0</v>
      </c>
      <c r="L80" s="14">
        <v>0</v>
      </c>
      <c r="M80" s="14">
        <v>6998.6279000000004</v>
      </c>
      <c r="N80" s="14">
        <v>0</v>
      </c>
      <c r="O80" s="14">
        <v>0</v>
      </c>
      <c r="P80" s="14">
        <v>0</v>
      </c>
      <c r="Q80" s="14">
        <v>336864.00000000006</v>
      </c>
      <c r="S80" s="28">
        <f t="shared" si="16"/>
        <v>2.078939711856927E-2</v>
      </c>
      <c r="T80" s="28">
        <f t="shared" si="17"/>
        <v>0</v>
      </c>
      <c r="U80" s="28">
        <f t="shared" si="18"/>
        <v>8.1832678442353268E-3</v>
      </c>
      <c r="V80" s="28">
        <f t="shared" si="19"/>
        <v>0</v>
      </c>
      <c r="W80" s="28">
        <f t="shared" si="20"/>
        <v>1.636653568847065E-2</v>
      </c>
      <c r="X80" s="28">
        <f t="shared" si="21"/>
        <v>0</v>
      </c>
      <c r="Y80" s="28">
        <f t="shared" si="22"/>
        <v>0</v>
      </c>
      <c r="Z80" s="28">
        <f t="shared" si="23"/>
        <v>1.9430188578973183E-2</v>
      </c>
      <c r="AA80" s="28">
        <f t="shared" si="24"/>
        <v>0</v>
      </c>
      <c r="AB80" s="28">
        <f t="shared" si="25"/>
        <v>0</v>
      </c>
      <c r="AC80" s="28">
        <f t="shared" si="26"/>
        <v>0</v>
      </c>
      <c r="AD80" s="28">
        <f t="shared" si="27"/>
        <v>0.93523061076975156</v>
      </c>
      <c r="AE80" s="29">
        <f t="shared" si="28"/>
        <v>1</v>
      </c>
    </row>
    <row r="81" spans="1:31" ht="12.75" x14ac:dyDescent="0.2">
      <c r="A81" s="13">
        <v>3000</v>
      </c>
      <c r="B81" s="13">
        <v>33900</v>
      </c>
      <c r="C81" s="13">
        <v>33901</v>
      </c>
      <c r="D81" s="17" t="s">
        <v>124</v>
      </c>
      <c r="E81" s="14">
        <f t="shared" si="15"/>
        <v>545719.68000000005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356233.68000000005</v>
      </c>
      <c r="M81" s="14">
        <v>0</v>
      </c>
      <c r="N81" s="14">
        <v>189486.00000000003</v>
      </c>
      <c r="O81" s="14">
        <v>0</v>
      </c>
      <c r="P81" s="14">
        <v>0</v>
      </c>
      <c r="Q81" s="14">
        <v>0</v>
      </c>
      <c r="S81" s="28">
        <f t="shared" si="16"/>
        <v>0</v>
      </c>
      <c r="T81" s="28">
        <f t="shared" si="17"/>
        <v>0</v>
      </c>
      <c r="U81" s="28">
        <f t="shared" si="18"/>
        <v>0</v>
      </c>
      <c r="V81" s="28">
        <f t="shared" si="19"/>
        <v>0</v>
      </c>
      <c r="W81" s="28">
        <f t="shared" si="20"/>
        <v>0</v>
      </c>
      <c r="X81" s="28">
        <f t="shared" si="21"/>
        <v>0</v>
      </c>
      <c r="Y81" s="28">
        <f t="shared" si="22"/>
        <v>0.65277777777777779</v>
      </c>
      <c r="Z81" s="28">
        <f t="shared" si="23"/>
        <v>0</v>
      </c>
      <c r="AA81" s="28">
        <f t="shared" si="24"/>
        <v>0.34722222222222227</v>
      </c>
      <c r="AB81" s="28">
        <f t="shared" si="25"/>
        <v>0</v>
      </c>
      <c r="AC81" s="28">
        <f t="shared" si="26"/>
        <v>0</v>
      </c>
      <c r="AD81" s="28">
        <f t="shared" si="27"/>
        <v>0</v>
      </c>
      <c r="AE81" s="29">
        <f t="shared" si="28"/>
        <v>1</v>
      </c>
    </row>
    <row r="82" spans="1:31" ht="12.75" x14ac:dyDescent="0.2">
      <c r="A82" s="13">
        <v>3000</v>
      </c>
      <c r="B82" s="13">
        <v>34100</v>
      </c>
      <c r="C82" s="13">
        <v>34102</v>
      </c>
      <c r="D82" s="17" t="s">
        <v>55</v>
      </c>
      <c r="E82" s="14">
        <f t="shared" si="15"/>
        <v>158609.72111999997</v>
      </c>
      <c r="F82" s="14">
        <v>12500</v>
      </c>
      <c r="G82" s="14">
        <v>13207.4144</v>
      </c>
      <c r="H82" s="14">
        <v>12500</v>
      </c>
      <c r="I82" s="14">
        <v>13173.727999999999</v>
      </c>
      <c r="J82" s="14">
        <v>13300.052</v>
      </c>
      <c r="K82" s="14">
        <v>13409.532800000001</v>
      </c>
      <c r="L82" s="14">
        <v>13451.640800000001</v>
      </c>
      <c r="M82" s="14">
        <v>13342.16</v>
      </c>
      <c r="N82" s="14">
        <v>13434.7976</v>
      </c>
      <c r="O82" s="14">
        <v>13350.5816</v>
      </c>
      <c r="P82" s="14">
        <v>13417.954400000001</v>
      </c>
      <c r="Q82" s="14">
        <v>13521.85952</v>
      </c>
      <c r="S82" s="28">
        <f t="shared" si="16"/>
        <v>7.8809797481094027E-2</v>
      </c>
      <c r="T82" s="28">
        <f t="shared" si="17"/>
        <v>8.3269892329030801E-2</v>
      </c>
      <c r="U82" s="28">
        <f t="shared" si="18"/>
        <v>7.8809797481094027E-2</v>
      </c>
      <c r="V82" s="28">
        <f t="shared" si="19"/>
        <v>8.3057506860081426E-2</v>
      </c>
      <c r="W82" s="28">
        <f t="shared" si="20"/>
        <v>8.3853952368641571E-2</v>
      </c>
      <c r="X82" s="28">
        <f t="shared" si="21"/>
        <v>8.4544205142727022E-2</v>
      </c>
      <c r="Y82" s="28">
        <f t="shared" si="22"/>
        <v>8.4809686978913737E-2</v>
      </c>
      <c r="Z82" s="28">
        <f t="shared" si="23"/>
        <v>8.4119434204828272E-2</v>
      </c>
      <c r="AA82" s="28">
        <f t="shared" si="24"/>
        <v>8.4703494244439043E-2</v>
      </c>
      <c r="AB82" s="28">
        <f t="shared" si="25"/>
        <v>8.4172530572065613E-2</v>
      </c>
      <c r="AC82" s="28">
        <f t="shared" si="26"/>
        <v>8.4597301509964362E-2</v>
      </c>
      <c r="AD82" s="28">
        <f t="shared" si="27"/>
        <v>8.5252400827120267E-2</v>
      </c>
      <c r="AE82" s="29">
        <f t="shared" si="28"/>
        <v>1</v>
      </c>
    </row>
    <row r="83" spans="1:31" ht="12.75" x14ac:dyDescent="0.2">
      <c r="A83" s="13">
        <v>3000</v>
      </c>
      <c r="B83" s="13">
        <v>34100</v>
      </c>
      <c r="C83" s="13">
        <v>34103</v>
      </c>
      <c r="D83" s="17" t="s">
        <v>125</v>
      </c>
      <c r="E83" s="14">
        <f t="shared" si="15"/>
        <v>10886.37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10886.37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S83" s="28">
        <f t="shared" si="16"/>
        <v>0</v>
      </c>
      <c r="T83" s="28">
        <f t="shared" si="17"/>
        <v>0</v>
      </c>
      <c r="U83" s="28">
        <f t="shared" si="18"/>
        <v>0</v>
      </c>
      <c r="V83" s="28">
        <f t="shared" si="19"/>
        <v>0</v>
      </c>
      <c r="W83" s="28">
        <f t="shared" si="20"/>
        <v>0</v>
      </c>
      <c r="X83" s="28">
        <f t="shared" si="21"/>
        <v>0</v>
      </c>
      <c r="Y83" s="28">
        <f t="shared" si="22"/>
        <v>1</v>
      </c>
      <c r="Z83" s="28">
        <f t="shared" si="23"/>
        <v>0</v>
      </c>
      <c r="AA83" s="28">
        <f t="shared" si="24"/>
        <v>0</v>
      </c>
      <c r="AB83" s="28">
        <f t="shared" si="25"/>
        <v>0</v>
      </c>
      <c r="AC83" s="28">
        <f t="shared" si="26"/>
        <v>0</v>
      </c>
      <c r="AD83" s="28">
        <f t="shared" si="27"/>
        <v>0</v>
      </c>
      <c r="AE83" s="29">
        <f t="shared" si="28"/>
        <v>1</v>
      </c>
    </row>
    <row r="84" spans="1:31" ht="12.75" x14ac:dyDescent="0.2">
      <c r="A84" s="13">
        <v>3000</v>
      </c>
      <c r="B84" s="13">
        <v>34500</v>
      </c>
      <c r="C84" s="13">
        <v>34501</v>
      </c>
      <c r="D84" s="17" t="s">
        <v>56</v>
      </c>
      <c r="E84" s="14">
        <f t="shared" si="15"/>
        <v>614185.18986000016</v>
      </c>
      <c r="F84" s="14">
        <v>13358.400000000003</v>
      </c>
      <c r="G84" s="14">
        <v>0</v>
      </c>
      <c r="H84" s="14">
        <v>263989.88176000002</v>
      </c>
      <c r="I84" s="14">
        <v>0</v>
      </c>
      <c r="J84" s="14">
        <v>0</v>
      </c>
      <c r="K84" s="14">
        <v>13565.658480000004</v>
      </c>
      <c r="L84" s="14">
        <v>0</v>
      </c>
      <c r="M84" s="14">
        <v>0</v>
      </c>
      <c r="N84" s="14">
        <v>320616.52172000008</v>
      </c>
      <c r="O84" s="14">
        <v>0</v>
      </c>
      <c r="P84" s="14">
        <v>2654.7279000000003</v>
      </c>
      <c r="Q84" s="14">
        <v>0</v>
      </c>
      <c r="S84" s="28">
        <f t="shared" si="16"/>
        <v>2.1749791790070631E-2</v>
      </c>
      <c r="T84" s="28">
        <f t="shared" si="17"/>
        <v>0</v>
      </c>
      <c r="U84" s="28">
        <f t="shared" si="18"/>
        <v>0.42982130816305575</v>
      </c>
      <c r="V84" s="28">
        <f t="shared" si="19"/>
        <v>0</v>
      </c>
      <c r="W84" s="28">
        <f t="shared" si="20"/>
        <v>0</v>
      </c>
      <c r="X84" s="28">
        <f t="shared" si="21"/>
        <v>2.2087244537909185E-2</v>
      </c>
      <c r="Y84" s="28">
        <f t="shared" si="22"/>
        <v>0</v>
      </c>
      <c r="Z84" s="28">
        <f t="shared" si="23"/>
        <v>0</v>
      </c>
      <c r="AA84" s="28">
        <f t="shared" si="24"/>
        <v>0.52201929810955339</v>
      </c>
      <c r="AB84" s="28">
        <f t="shared" si="25"/>
        <v>0</v>
      </c>
      <c r="AC84" s="28">
        <f t="shared" si="26"/>
        <v>4.322357399410965E-3</v>
      </c>
      <c r="AD84" s="28">
        <f t="shared" si="27"/>
        <v>0</v>
      </c>
      <c r="AE84" s="29">
        <f t="shared" si="28"/>
        <v>0.99999999999999989</v>
      </c>
    </row>
    <row r="85" spans="1:31" ht="12.75" x14ac:dyDescent="0.2">
      <c r="A85" s="13">
        <v>3000</v>
      </c>
      <c r="B85" s="13">
        <v>34700</v>
      </c>
      <c r="C85" s="13">
        <v>34701</v>
      </c>
      <c r="D85" s="17" t="s">
        <v>57</v>
      </c>
      <c r="E85" s="14">
        <f t="shared" si="15"/>
        <v>74807.040000000008</v>
      </c>
      <c r="F85" s="14">
        <v>0</v>
      </c>
      <c r="G85" s="14">
        <v>0</v>
      </c>
      <c r="H85" s="14">
        <v>0</v>
      </c>
      <c r="I85" s="14">
        <v>37403.520000000004</v>
      </c>
      <c r="J85" s="14">
        <v>37403.520000000004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S85" s="28">
        <f t="shared" si="16"/>
        <v>0</v>
      </c>
      <c r="T85" s="28">
        <f t="shared" si="17"/>
        <v>0</v>
      </c>
      <c r="U85" s="28">
        <f t="shared" si="18"/>
        <v>0</v>
      </c>
      <c r="V85" s="28">
        <f t="shared" si="19"/>
        <v>0.5</v>
      </c>
      <c r="W85" s="28">
        <f t="shared" si="20"/>
        <v>0.5</v>
      </c>
      <c r="X85" s="28">
        <f t="shared" si="21"/>
        <v>0</v>
      </c>
      <c r="Y85" s="28">
        <f t="shared" si="22"/>
        <v>0</v>
      </c>
      <c r="Z85" s="28">
        <f t="shared" si="23"/>
        <v>0</v>
      </c>
      <c r="AA85" s="28">
        <f t="shared" si="24"/>
        <v>0</v>
      </c>
      <c r="AB85" s="28">
        <f t="shared" si="25"/>
        <v>0</v>
      </c>
      <c r="AC85" s="28">
        <f t="shared" si="26"/>
        <v>0</v>
      </c>
      <c r="AD85" s="28">
        <f t="shared" si="27"/>
        <v>0</v>
      </c>
      <c r="AE85" s="29">
        <f t="shared" si="28"/>
        <v>1</v>
      </c>
    </row>
    <row r="86" spans="1:31" ht="22.5" x14ac:dyDescent="0.2">
      <c r="A86" s="13">
        <v>3000</v>
      </c>
      <c r="B86" s="13">
        <v>35100</v>
      </c>
      <c r="C86" s="13">
        <v>35101</v>
      </c>
      <c r="D86" s="17" t="s">
        <v>58</v>
      </c>
      <c r="E86" s="14">
        <f t="shared" si="15"/>
        <v>12471.445800000003</v>
      </c>
      <c r="F86" s="14">
        <v>1089.0000000000002</v>
      </c>
      <c r="G86" s="14">
        <v>0</v>
      </c>
      <c r="H86" s="14">
        <v>0</v>
      </c>
      <c r="I86" s="14">
        <v>0</v>
      </c>
      <c r="J86" s="14">
        <v>0</v>
      </c>
      <c r="K86" s="14">
        <v>-106.48000000000002</v>
      </c>
      <c r="L86" s="14">
        <v>0</v>
      </c>
      <c r="M86" s="14">
        <v>0</v>
      </c>
      <c r="N86" s="14">
        <v>8316.3058000000019</v>
      </c>
      <c r="O86" s="14">
        <v>2530.1100000000006</v>
      </c>
      <c r="P86" s="14">
        <v>642.5100000000001</v>
      </c>
      <c r="Q86" s="14">
        <v>0</v>
      </c>
      <c r="S86" s="28">
        <f t="shared" si="16"/>
        <v>8.7319467001973419E-2</v>
      </c>
      <c r="T86" s="28">
        <f t="shared" si="17"/>
        <v>0</v>
      </c>
      <c r="U86" s="28">
        <f t="shared" si="18"/>
        <v>0</v>
      </c>
      <c r="V86" s="28">
        <f t="shared" si="19"/>
        <v>0</v>
      </c>
      <c r="W86" s="28">
        <f t="shared" si="20"/>
        <v>0</v>
      </c>
      <c r="X86" s="28">
        <f t="shared" si="21"/>
        <v>-8.5379034401929562E-3</v>
      </c>
      <c r="Y86" s="28">
        <f t="shared" si="22"/>
        <v>0</v>
      </c>
      <c r="Z86" s="28">
        <f t="shared" si="23"/>
        <v>0</v>
      </c>
      <c r="AA86" s="28">
        <f t="shared" si="24"/>
        <v>0.66682772257247025</v>
      </c>
      <c r="AB86" s="28">
        <f t="shared" si="25"/>
        <v>0.2028722283345849</v>
      </c>
      <c r="AC86" s="28">
        <f t="shared" si="26"/>
        <v>5.151848553116431E-2</v>
      </c>
      <c r="AD86" s="28">
        <f t="shared" si="27"/>
        <v>0</v>
      </c>
      <c r="AE86" s="29">
        <f t="shared" si="28"/>
        <v>1</v>
      </c>
    </row>
    <row r="87" spans="1:31" ht="22.5" x14ac:dyDescent="0.2">
      <c r="A87" s="13">
        <v>3000</v>
      </c>
      <c r="B87" s="13">
        <v>35100</v>
      </c>
      <c r="C87" s="13">
        <v>35102</v>
      </c>
      <c r="D87" s="17" t="s">
        <v>59</v>
      </c>
      <c r="E87" s="14">
        <f t="shared" si="15"/>
        <v>1720482.9785000002</v>
      </c>
      <c r="F87" s="14">
        <v>99733.333333333343</v>
      </c>
      <c r="G87" s="14">
        <v>99733.333333333343</v>
      </c>
      <c r="H87" s="14">
        <v>99733.333333333343</v>
      </c>
      <c r="I87" s="14">
        <v>99733.333333333343</v>
      </c>
      <c r="J87" s="14">
        <v>99733.333333333343</v>
      </c>
      <c r="K87" s="14">
        <v>194630.72933333338</v>
      </c>
      <c r="L87" s="14">
        <v>99733.333333333343</v>
      </c>
      <c r="M87" s="14">
        <v>99733.333333333343</v>
      </c>
      <c r="N87" s="14">
        <v>225300.76873333339</v>
      </c>
      <c r="O87" s="14">
        <v>183444.93273333338</v>
      </c>
      <c r="P87" s="14">
        <v>99733.333333333343</v>
      </c>
      <c r="Q87" s="14">
        <v>319239.88103333337</v>
      </c>
      <c r="S87" s="28">
        <f t="shared" si="16"/>
        <v>5.7968218564002104E-2</v>
      </c>
      <c r="T87" s="28">
        <f t="shared" si="17"/>
        <v>5.7968218564002104E-2</v>
      </c>
      <c r="U87" s="28">
        <f t="shared" si="18"/>
        <v>5.7968218564002104E-2</v>
      </c>
      <c r="V87" s="28">
        <f t="shared" si="19"/>
        <v>5.7968218564002104E-2</v>
      </c>
      <c r="W87" s="28">
        <f t="shared" si="20"/>
        <v>5.7968218564002104E-2</v>
      </c>
      <c r="X87" s="28">
        <f t="shared" si="21"/>
        <v>0.11312563493247797</v>
      </c>
      <c r="Y87" s="28">
        <f t="shared" si="22"/>
        <v>5.7968218564002104E-2</v>
      </c>
      <c r="Z87" s="28">
        <f t="shared" si="23"/>
        <v>5.7968218564002104E-2</v>
      </c>
      <c r="AA87" s="28">
        <f t="shared" si="24"/>
        <v>0.13095204750573089</v>
      </c>
      <c r="AB87" s="28">
        <f t="shared" si="25"/>
        <v>0.10662409045933688</v>
      </c>
      <c r="AC87" s="28">
        <f t="shared" si="26"/>
        <v>5.7968218564002104E-2</v>
      </c>
      <c r="AD87" s="28">
        <f t="shared" si="27"/>
        <v>0.18555247859043747</v>
      </c>
      <c r="AE87" s="29">
        <f t="shared" si="28"/>
        <v>1</v>
      </c>
    </row>
    <row r="88" spans="1:31" ht="22.5" x14ac:dyDescent="0.2">
      <c r="A88" s="13">
        <v>3000</v>
      </c>
      <c r="B88" s="13">
        <v>35200</v>
      </c>
      <c r="C88" s="13">
        <v>35201</v>
      </c>
      <c r="D88" s="17" t="s">
        <v>126</v>
      </c>
      <c r="E88" s="14">
        <f t="shared" si="15"/>
        <v>21249.366600000008</v>
      </c>
      <c r="F88" s="14">
        <v>0</v>
      </c>
      <c r="G88" s="14">
        <v>0</v>
      </c>
      <c r="H88" s="14">
        <v>224.57600000000002</v>
      </c>
      <c r="I88" s="14">
        <v>3789.7200000000007</v>
      </c>
      <c r="J88" s="14">
        <v>0</v>
      </c>
      <c r="K88" s="14">
        <v>0</v>
      </c>
      <c r="L88" s="14">
        <v>0</v>
      </c>
      <c r="M88" s="14">
        <v>1815.0000000000005</v>
      </c>
      <c r="N88" s="14">
        <v>0</v>
      </c>
      <c r="O88" s="14">
        <v>0</v>
      </c>
      <c r="P88" s="14">
        <v>569.89790000000016</v>
      </c>
      <c r="Q88" s="14">
        <v>14850.172700000006</v>
      </c>
      <c r="S88" s="28">
        <f t="shared" si="16"/>
        <v>0</v>
      </c>
      <c r="T88" s="28">
        <f t="shared" si="17"/>
        <v>0</v>
      </c>
      <c r="U88" s="28">
        <f t="shared" si="18"/>
        <v>1.0568597371744716E-2</v>
      </c>
      <c r="V88" s="28">
        <f t="shared" si="19"/>
        <v>0.17834508064819207</v>
      </c>
      <c r="W88" s="28">
        <f t="shared" si="20"/>
        <v>0</v>
      </c>
      <c r="X88" s="28">
        <f t="shared" si="21"/>
        <v>0</v>
      </c>
      <c r="Y88" s="28">
        <f t="shared" si="22"/>
        <v>0</v>
      </c>
      <c r="Z88" s="28">
        <f t="shared" si="23"/>
        <v>8.5414310655264419E-2</v>
      </c>
      <c r="AA88" s="28">
        <f t="shared" si="24"/>
        <v>0</v>
      </c>
      <c r="AB88" s="28">
        <f t="shared" si="25"/>
        <v>0</v>
      </c>
      <c r="AC88" s="28">
        <f t="shared" si="26"/>
        <v>2.6819524117015325E-2</v>
      </c>
      <c r="AD88" s="28">
        <f t="shared" si="27"/>
        <v>0.69885248720778348</v>
      </c>
      <c r="AE88" s="29">
        <f t="shared" si="28"/>
        <v>1</v>
      </c>
    </row>
    <row r="89" spans="1:31" ht="22.5" x14ac:dyDescent="0.2">
      <c r="A89" s="13">
        <v>3000</v>
      </c>
      <c r="B89" s="13">
        <v>35300</v>
      </c>
      <c r="C89" s="13">
        <v>35301</v>
      </c>
      <c r="D89" s="17" t="s">
        <v>127</v>
      </c>
      <c r="E89" s="14">
        <f t="shared" si="15"/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S89" s="28">
        <v>0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9">
        <f t="shared" si="28"/>
        <v>0</v>
      </c>
    </row>
    <row r="90" spans="1:31" ht="12.75" x14ac:dyDescent="0.2">
      <c r="A90" s="13">
        <v>3000</v>
      </c>
      <c r="B90" s="13">
        <v>35500</v>
      </c>
      <c r="C90" s="13">
        <v>35501</v>
      </c>
      <c r="D90" s="17" t="s">
        <v>60</v>
      </c>
      <c r="E90" s="14">
        <f t="shared" si="15"/>
        <v>2107539.8622300001</v>
      </c>
      <c r="F90" s="14">
        <v>58702.557100000013</v>
      </c>
      <c r="G90" s="14">
        <v>71612.942500000005</v>
      </c>
      <c r="H90" s="14">
        <v>109773.24369</v>
      </c>
      <c r="I90" s="14">
        <v>202680.00730999999</v>
      </c>
      <c r="J90" s="14">
        <v>346748.16087999998</v>
      </c>
      <c r="K90" s="14">
        <v>41197.22211000001</v>
      </c>
      <c r="L90" s="14">
        <v>53733.168170000019</v>
      </c>
      <c r="M90" s="14">
        <v>219512.36175000004</v>
      </c>
      <c r="N90" s="14">
        <v>267095.60680000001</v>
      </c>
      <c r="O90" s="14">
        <v>242992.24840000004</v>
      </c>
      <c r="P90" s="14">
        <v>255891.39048000009</v>
      </c>
      <c r="Q90" s="14">
        <v>237600.95304000005</v>
      </c>
      <c r="S90" s="28">
        <f t="shared" si="16"/>
        <v>2.7853592784663393E-2</v>
      </c>
      <c r="T90" s="28">
        <f t="shared" si="17"/>
        <v>3.3979401188751861E-2</v>
      </c>
      <c r="U90" s="28">
        <f t="shared" si="18"/>
        <v>5.2085963192102236E-2</v>
      </c>
      <c r="V90" s="28">
        <f t="shared" si="19"/>
        <v>9.6169002988889182E-2</v>
      </c>
      <c r="W90" s="28">
        <f t="shared" si="20"/>
        <v>0.16452745074681707</v>
      </c>
      <c r="X90" s="28">
        <f t="shared" si="21"/>
        <v>1.9547541115739083E-2</v>
      </c>
      <c r="Y90" s="28">
        <f t="shared" si="22"/>
        <v>2.5495682968076649E-2</v>
      </c>
      <c r="Z90" s="28">
        <f t="shared" si="23"/>
        <v>0.10415573422071966</v>
      </c>
      <c r="AA90" s="28">
        <f t="shared" si="24"/>
        <v>0.12673335939534003</v>
      </c>
      <c r="AB90" s="28">
        <f t="shared" si="25"/>
        <v>0.11529663222734422</v>
      </c>
      <c r="AC90" s="28">
        <f t="shared" si="26"/>
        <v>0.12141710582367819</v>
      </c>
      <c r="AD90" s="28">
        <f t="shared" si="27"/>
        <v>0.11273853334787846</v>
      </c>
      <c r="AE90" s="29">
        <f t="shared" si="28"/>
        <v>0.99999999999999989</v>
      </c>
    </row>
    <row r="91" spans="1:31" ht="12.75" x14ac:dyDescent="0.2">
      <c r="A91" s="13">
        <v>3000</v>
      </c>
      <c r="B91" s="13">
        <v>35700</v>
      </c>
      <c r="C91" s="13">
        <v>35701</v>
      </c>
      <c r="D91" s="17" t="s">
        <v>128</v>
      </c>
      <c r="E91" s="14">
        <f t="shared" si="15"/>
        <v>93414.937880000027</v>
      </c>
      <c r="F91" s="14">
        <v>3767.2624000000014</v>
      </c>
      <c r="G91" s="14">
        <v>10730.522000000003</v>
      </c>
      <c r="H91" s="14">
        <v>3288.6348000000012</v>
      </c>
      <c r="I91" s="14">
        <v>3751.8228000000008</v>
      </c>
      <c r="J91" s="14">
        <v>0</v>
      </c>
      <c r="K91" s="14">
        <v>1225.8243800000005</v>
      </c>
      <c r="L91" s="14">
        <v>0</v>
      </c>
      <c r="M91" s="14">
        <v>1188.8492000000003</v>
      </c>
      <c r="N91" s="14">
        <v>3427.5912000000012</v>
      </c>
      <c r="O91" s="14">
        <v>66034.431100000016</v>
      </c>
      <c r="P91" s="14">
        <v>0</v>
      </c>
      <c r="Q91" s="14">
        <v>0</v>
      </c>
      <c r="S91" s="28">
        <f t="shared" si="16"/>
        <v>4.0328265323468844E-2</v>
      </c>
      <c r="T91" s="28">
        <f t="shared" si="17"/>
        <v>0.11486944426151985</v>
      </c>
      <c r="U91" s="28">
        <f t="shared" si="18"/>
        <v>3.5204592270077315E-2</v>
      </c>
      <c r="V91" s="28">
        <f t="shared" si="19"/>
        <v>4.016298554755298E-2</v>
      </c>
      <c r="W91" s="28">
        <f t="shared" si="20"/>
        <v>0</v>
      </c>
      <c r="X91" s="28">
        <f t="shared" si="21"/>
        <v>1.3122359312326292E-2</v>
      </c>
      <c r="Y91" s="28">
        <f t="shared" si="22"/>
        <v>0</v>
      </c>
      <c r="Z91" s="28">
        <f t="shared" si="23"/>
        <v>1.2726542745520906E-2</v>
      </c>
      <c r="AA91" s="28">
        <f t="shared" si="24"/>
        <v>3.6692110253320018E-2</v>
      </c>
      <c r="AB91" s="28">
        <f t="shared" si="25"/>
        <v>0.70689370028621379</v>
      </c>
      <c r="AC91" s="28">
        <f t="shared" si="26"/>
        <v>0</v>
      </c>
      <c r="AD91" s="28">
        <f t="shared" si="27"/>
        <v>0</v>
      </c>
      <c r="AE91" s="29">
        <f t="shared" si="28"/>
        <v>1</v>
      </c>
    </row>
    <row r="92" spans="1:31" ht="22.5" x14ac:dyDescent="0.2">
      <c r="A92" s="13">
        <v>3000</v>
      </c>
      <c r="B92" s="13">
        <v>35700</v>
      </c>
      <c r="C92" s="13">
        <v>35703</v>
      </c>
      <c r="D92" s="17" t="s">
        <v>129</v>
      </c>
      <c r="E92" s="14">
        <f t="shared" si="15"/>
        <v>16169.505110000002</v>
      </c>
      <c r="F92" s="14">
        <v>0</v>
      </c>
      <c r="G92" s="14">
        <v>0</v>
      </c>
      <c r="H92" s="14">
        <v>0.77</v>
      </c>
      <c r="I92" s="14">
        <v>0</v>
      </c>
      <c r="J92" s="14">
        <v>0</v>
      </c>
      <c r="K92" s="14">
        <v>0</v>
      </c>
      <c r="L92" s="14">
        <v>6716.2260000000015</v>
      </c>
      <c r="M92" s="14">
        <v>1698.3560000000004</v>
      </c>
      <c r="N92" s="14">
        <v>0</v>
      </c>
      <c r="O92" s="14">
        <v>4400.286000000001</v>
      </c>
      <c r="P92" s="14">
        <v>1068.8063100000002</v>
      </c>
      <c r="Q92" s="14">
        <v>2285.0608000000002</v>
      </c>
      <c r="S92" s="28">
        <f t="shared" si="16"/>
        <v>0</v>
      </c>
      <c r="T92" s="28">
        <f t="shared" si="17"/>
        <v>0</v>
      </c>
      <c r="U92" s="28">
        <f t="shared" si="18"/>
        <v>4.7620505065661834E-5</v>
      </c>
      <c r="V92" s="28">
        <f t="shared" si="19"/>
        <v>0</v>
      </c>
      <c r="W92" s="28">
        <f t="shared" si="20"/>
        <v>0</v>
      </c>
      <c r="X92" s="28">
        <f t="shared" si="21"/>
        <v>0</v>
      </c>
      <c r="Y92" s="28">
        <f t="shared" si="22"/>
        <v>0.41536373279886984</v>
      </c>
      <c r="Z92" s="28">
        <f t="shared" si="23"/>
        <v>0.10503450714454181</v>
      </c>
      <c r="AA92" s="28">
        <f t="shared" si="24"/>
        <v>0</v>
      </c>
      <c r="AB92" s="28">
        <f t="shared" si="25"/>
        <v>0.27213485941994919</v>
      </c>
      <c r="AC92" s="28">
        <f t="shared" si="26"/>
        <v>6.6100125064371865E-2</v>
      </c>
      <c r="AD92" s="28">
        <f t="shared" si="27"/>
        <v>0.14131915506720169</v>
      </c>
      <c r="AE92" s="29">
        <f t="shared" si="28"/>
        <v>1</v>
      </c>
    </row>
    <row r="93" spans="1:31" ht="12.75" x14ac:dyDescent="0.2">
      <c r="A93" s="13">
        <v>3000</v>
      </c>
      <c r="B93" s="13">
        <v>35800</v>
      </c>
      <c r="C93" s="13">
        <v>35801</v>
      </c>
      <c r="D93" s="17" t="s">
        <v>61</v>
      </c>
      <c r="E93" s="14">
        <f t="shared" si="15"/>
        <v>9291.8320000000022</v>
      </c>
      <c r="F93" s="14">
        <v>1684.3200000000002</v>
      </c>
      <c r="G93" s="14">
        <v>968.48400000000015</v>
      </c>
      <c r="H93" s="14">
        <v>0</v>
      </c>
      <c r="I93" s="14">
        <v>1249.2040000000002</v>
      </c>
      <c r="J93" s="14">
        <v>0</v>
      </c>
      <c r="K93" s="14">
        <v>0</v>
      </c>
      <c r="L93" s="14">
        <v>0</v>
      </c>
      <c r="M93" s="14">
        <v>1193.0600000000002</v>
      </c>
      <c r="N93" s="14">
        <v>743.90800000000002</v>
      </c>
      <c r="O93" s="14">
        <v>0</v>
      </c>
      <c r="P93" s="14">
        <v>2358.0480000000007</v>
      </c>
      <c r="Q93" s="14">
        <v>1094.8080000000002</v>
      </c>
      <c r="S93" s="28">
        <f t="shared" si="16"/>
        <v>0.18126888217522658</v>
      </c>
      <c r="T93" s="28">
        <f t="shared" si="17"/>
        <v>0.10422960725075528</v>
      </c>
      <c r="U93" s="28">
        <f t="shared" si="18"/>
        <v>0</v>
      </c>
      <c r="V93" s="28">
        <f t="shared" si="19"/>
        <v>0.13444108761329304</v>
      </c>
      <c r="W93" s="28">
        <f t="shared" si="20"/>
        <v>0</v>
      </c>
      <c r="X93" s="28">
        <f t="shared" si="21"/>
        <v>0</v>
      </c>
      <c r="Y93" s="28">
        <f t="shared" si="22"/>
        <v>0</v>
      </c>
      <c r="Z93" s="28">
        <f t="shared" si="23"/>
        <v>0.12839879154078548</v>
      </c>
      <c r="AA93" s="28">
        <f t="shared" si="24"/>
        <v>8.0060422960725061E-2</v>
      </c>
      <c r="AB93" s="28">
        <f t="shared" si="25"/>
        <v>0</v>
      </c>
      <c r="AC93" s="28">
        <f t="shared" si="26"/>
        <v>0.25377643504531722</v>
      </c>
      <c r="AD93" s="28">
        <f t="shared" si="27"/>
        <v>0.11782477341389727</v>
      </c>
      <c r="AE93" s="29">
        <f t="shared" si="28"/>
        <v>1</v>
      </c>
    </row>
    <row r="94" spans="1:31" ht="12.75" x14ac:dyDescent="0.2">
      <c r="A94" s="13">
        <v>3000</v>
      </c>
      <c r="B94" s="13">
        <v>35900</v>
      </c>
      <c r="C94" s="13">
        <v>35901</v>
      </c>
      <c r="D94" s="17" t="s">
        <v>62</v>
      </c>
      <c r="E94" s="14">
        <f t="shared" si="15"/>
        <v>5880.7439900000018</v>
      </c>
      <c r="F94" s="14">
        <v>0</v>
      </c>
      <c r="G94" s="14">
        <v>0</v>
      </c>
      <c r="H94" s="14">
        <v>0</v>
      </c>
      <c r="I94" s="14">
        <v>0</v>
      </c>
      <c r="J94" s="14">
        <v>5880.7439900000018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14">
        <v>0</v>
      </c>
      <c r="Q94" s="14">
        <v>0</v>
      </c>
      <c r="S94" s="28">
        <f t="shared" si="16"/>
        <v>0</v>
      </c>
      <c r="T94" s="28">
        <f t="shared" si="17"/>
        <v>0</v>
      </c>
      <c r="U94" s="28">
        <f t="shared" si="18"/>
        <v>0</v>
      </c>
      <c r="V94" s="28">
        <f t="shared" si="19"/>
        <v>0</v>
      </c>
      <c r="W94" s="28">
        <f t="shared" si="20"/>
        <v>1</v>
      </c>
      <c r="X94" s="28">
        <f t="shared" si="21"/>
        <v>0</v>
      </c>
      <c r="Y94" s="28">
        <f t="shared" si="22"/>
        <v>0</v>
      </c>
      <c r="Z94" s="28">
        <f t="shared" si="23"/>
        <v>0</v>
      </c>
      <c r="AA94" s="28">
        <f t="shared" si="24"/>
        <v>0</v>
      </c>
      <c r="AB94" s="28">
        <f t="shared" si="25"/>
        <v>0</v>
      </c>
      <c r="AC94" s="28">
        <f t="shared" si="26"/>
        <v>0</v>
      </c>
      <c r="AD94" s="28">
        <f t="shared" si="27"/>
        <v>0</v>
      </c>
      <c r="AE94" s="29">
        <f t="shared" si="28"/>
        <v>1</v>
      </c>
    </row>
    <row r="95" spans="1:31" ht="12.75" x14ac:dyDescent="0.2">
      <c r="A95" s="13">
        <v>3000</v>
      </c>
      <c r="B95" s="13">
        <v>36100</v>
      </c>
      <c r="C95" s="13">
        <v>36101</v>
      </c>
      <c r="D95" s="17" t="s">
        <v>130</v>
      </c>
      <c r="E95" s="14">
        <f t="shared" si="15"/>
        <v>2202235.0987999998</v>
      </c>
      <c r="F95" s="14">
        <v>178200</v>
      </c>
      <c r="G95" s="14">
        <v>178200</v>
      </c>
      <c r="H95" s="14">
        <v>178200</v>
      </c>
      <c r="I95" s="14">
        <v>178200</v>
      </c>
      <c r="J95" s="14">
        <v>178200</v>
      </c>
      <c r="K95" s="14">
        <v>178200</v>
      </c>
      <c r="L95" s="14">
        <v>198388.12400000001</v>
      </c>
      <c r="M95" s="14">
        <v>178200</v>
      </c>
      <c r="N95" s="14">
        <v>178200</v>
      </c>
      <c r="O95" s="14">
        <v>180793.85279999999</v>
      </c>
      <c r="P95" s="14">
        <v>195136.37</v>
      </c>
      <c r="Q95" s="14">
        <v>202316.75200000001</v>
      </c>
      <c r="S95" s="28">
        <f t="shared" si="16"/>
        <v>8.0917791246312154E-2</v>
      </c>
      <c r="T95" s="28">
        <f t="shared" si="17"/>
        <v>8.0917791246312154E-2</v>
      </c>
      <c r="U95" s="28">
        <f t="shared" si="18"/>
        <v>8.0917791246312154E-2</v>
      </c>
      <c r="V95" s="28">
        <f t="shared" si="19"/>
        <v>8.0917791246312154E-2</v>
      </c>
      <c r="W95" s="28">
        <f t="shared" si="20"/>
        <v>8.0917791246312154E-2</v>
      </c>
      <c r="X95" s="28">
        <f t="shared" si="21"/>
        <v>8.0917791246312154E-2</v>
      </c>
      <c r="Y95" s="28">
        <f t="shared" si="22"/>
        <v>9.0084897887651463E-2</v>
      </c>
      <c r="Z95" s="28">
        <f t="shared" si="23"/>
        <v>8.0917791246312154E-2</v>
      </c>
      <c r="AA95" s="28">
        <f t="shared" si="24"/>
        <v>8.0917791246312154E-2</v>
      </c>
      <c r="AB95" s="28">
        <f t="shared" si="25"/>
        <v>8.2095618627872541E-2</v>
      </c>
      <c r="AC95" s="28">
        <f t="shared" si="26"/>
        <v>8.8608328014720142E-2</v>
      </c>
      <c r="AD95" s="28">
        <f t="shared" si="27"/>
        <v>9.1868825499258733E-2</v>
      </c>
      <c r="AE95" s="29">
        <f t="shared" si="28"/>
        <v>1.0000000000000002</v>
      </c>
    </row>
    <row r="96" spans="1:31" ht="22.5" x14ac:dyDescent="0.2">
      <c r="A96" s="13">
        <v>3000</v>
      </c>
      <c r="B96" s="13">
        <v>36200</v>
      </c>
      <c r="C96" s="13">
        <v>36201</v>
      </c>
      <c r="D96" s="17" t="s">
        <v>63</v>
      </c>
      <c r="E96" s="14">
        <f t="shared" si="15"/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S96" s="28">
        <v>0</v>
      </c>
      <c r="T96" s="28">
        <v>0</v>
      </c>
      <c r="U96" s="28">
        <v>0</v>
      </c>
      <c r="V96" s="28">
        <v>0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0</v>
      </c>
      <c r="AC96" s="28">
        <v>0</v>
      </c>
      <c r="AD96" s="28">
        <v>0</v>
      </c>
      <c r="AE96" s="29">
        <f t="shared" si="28"/>
        <v>0</v>
      </c>
    </row>
    <row r="97" spans="1:31" ht="22.5" x14ac:dyDescent="0.2">
      <c r="A97" s="13">
        <v>3000</v>
      </c>
      <c r="B97" s="13">
        <v>36300</v>
      </c>
      <c r="C97" s="13">
        <v>36301</v>
      </c>
      <c r="D97" s="17" t="s">
        <v>131</v>
      </c>
      <c r="E97" s="14">
        <f t="shared" si="15"/>
        <v>20805.587000000003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0</v>
      </c>
      <c r="L97" s="14">
        <v>7396.1250000000018</v>
      </c>
      <c r="M97" s="14">
        <v>1644.6320000000003</v>
      </c>
      <c r="N97" s="14">
        <v>7529.8300000000017</v>
      </c>
      <c r="O97" s="14">
        <v>4235.0000000000009</v>
      </c>
      <c r="P97" s="14">
        <v>0</v>
      </c>
      <c r="Q97" s="14">
        <v>0</v>
      </c>
      <c r="S97" s="28">
        <f t="shared" si="16"/>
        <v>0</v>
      </c>
      <c r="T97" s="28">
        <f t="shared" si="17"/>
        <v>0</v>
      </c>
      <c r="U97" s="28">
        <f t="shared" si="18"/>
        <v>0</v>
      </c>
      <c r="V97" s="28">
        <f t="shared" si="19"/>
        <v>0</v>
      </c>
      <c r="W97" s="28">
        <f t="shared" si="20"/>
        <v>0</v>
      </c>
      <c r="X97" s="28">
        <f t="shared" si="21"/>
        <v>0</v>
      </c>
      <c r="Y97" s="28">
        <f t="shared" si="22"/>
        <v>0.35548744671323146</v>
      </c>
      <c r="Z97" s="28">
        <f t="shared" si="23"/>
        <v>7.9047613508813758E-2</v>
      </c>
      <c r="AA97" s="28">
        <f t="shared" si="24"/>
        <v>0.36191384554542971</v>
      </c>
      <c r="AB97" s="28">
        <f t="shared" si="25"/>
        <v>0.20355109423252515</v>
      </c>
      <c r="AC97" s="28">
        <f t="shared" si="26"/>
        <v>0</v>
      </c>
      <c r="AD97" s="28">
        <f t="shared" si="27"/>
        <v>0</v>
      </c>
      <c r="AE97" s="29">
        <f t="shared" si="28"/>
        <v>1</v>
      </c>
    </row>
    <row r="98" spans="1:31" ht="12.75" x14ac:dyDescent="0.2">
      <c r="A98" s="13">
        <v>3000</v>
      </c>
      <c r="B98" s="13">
        <v>37100</v>
      </c>
      <c r="C98" s="13">
        <v>37101</v>
      </c>
      <c r="D98" s="17" t="s">
        <v>132</v>
      </c>
      <c r="E98" s="14">
        <f t="shared" si="15"/>
        <v>12364.360800000002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12364.360800000002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0</v>
      </c>
      <c r="S98" s="28">
        <f t="shared" si="16"/>
        <v>0</v>
      </c>
      <c r="T98" s="28">
        <f t="shared" si="17"/>
        <v>0</v>
      </c>
      <c r="U98" s="28">
        <f t="shared" si="18"/>
        <v>0</v>
      </c>
      <c r="V98" s="28">
        <f t="shared" si="19"/>
        <v>0</v>
      </c>
      <c r="W98" s="28">
        <f t="shared" si="20"/>
        <v>0</v>
      </c>
      <c r="X98" s="28">
        <f t="shared" si="21"/>
        <v>1</v>
      </c>
      <c r="Y98" s="28">
        <f t="shared" si="22"/>
        <v>0</v>
      </c>
      <c r="Z98" s="28">
        <f t="shared" si="23"/>
        <v>0</v>
      </c>
      <c r="AA98" s="28">
        <f t="shared" si="24"/>
        <v>0</v>
      </c>
      <c r="AB98" s="28">
        <f t="shared" si="25"/>
        <v>0</v>
      </c>
      <c r="AC98" s="28">
        <f t="shared" si="26"/>
        <v>0</v>
      </c>
      <c r="AD98" s="28">
        <f t="shared" si="27"/>
        <v>0</v>
      </c>
      <c r="AE98" s="29">
        <f t="shared" si="28"/>
        <v>1</v>
      </c>
    </row>
    <row r="99" spans="1:31" ht="12.75" x14ac:dyDescent="0.2">
      <c r="A99" s="13">
        <v>3000</v>
      </c>
      <c r="B99" s="13">
        <v>37500</v>
      </c>
      <c r="C99" s="13">
        <v>37501</v>
      </c>
      <c r="D99" s="17" t="s">
        <v>64</v>
      </c>
      <c r="E99" s="14">
        <f t="shared" si="15"/>
        <v>552452.97960000008</v>
      </c>
      <c r="F99" s="14">
        <v>34496.750800000009</v>
      </c>
      <c r="G99" s="14">
        <v>101004.75170000002</v>
      </c>
      <c r="H99" s="14">
        <v>71416.875800000009</v>
      </c>
      <c r="I99" s="14">
        <v>36088.566300000013</v>
      </c>
      <c r="J99" s="14">
        <v>9287.0300000000007</v>
      </c>
      <c r="K99" s="14">
        <v>21586.680000000004</v>
      </c>
      <c r="L99" s="14">
        <v>21134.636100000003</v>
      </c>
      <c r="M99" s="14">
        <v>72129.122999999992</v>
      </c>
      <c r="N99" s="14">
        <v>30613.751900000003</v>
      </c>
      <c r="O99" s="14">
        <v>35700.676600000006</v>
      </c>
      <c r="P99" s="14">
        <v>74769.488199999993</v>
      </c>
      <c r="Q99" s="14">
        <v>44224.649200000014</v>
      </c>
      <c r="S99" s="28">
        <f t="shared" si="16"/>
        <v>6.244287219697349E-2</v>
      </c>
      <c r="T99" s="28">
        <f t="shared" si="17"/>
        <v>0.18282958990126516</v>
      </c>
      <c r="U99" s="28">
        <f t="shared" si="18"/>
        <v>0.12927231535923461</v>
      </c>
      <c r="V99" s="28">
        <f t="shared" si="19"/>
        <v>6.532423144161463E-2</v>
      </c>
      <c r="W99" s="28">
        <f t="shared" si="20"/>
        <v>1.6810534729533387E-2</v>
      </c>
      <c r="X99" s="28">
        <f t="shared" si="21"/>
        <v>3.9074239432339918E-2</v>
      </c>
      <c r="Y99" s="28">
        <f t="shared" si="22"/>
        <v>3.8255990790931019E-2</v>
      </c>
      <c r="Z99" s="28">
        <f t="shared" si="23"/>
        <v>0.13056156028378127</v>
      </c>
      <c r="AA99" s="28">
        <f t="shared" si="24"/>
        <v>5.5414221717413288E-2</v>
      </c>
      <c r="AB99" s="28">
        <f t="shared" si="25"/>
        <v>6.4622108882187307E-2</v>
      </c>
      <c r="AC99" s="28">
        <f t="shared" si="26"/>
        <v>0.13534090856770534</v>
      </c>
      <c r="AD99" s="28">
        <f t="shared" si="27"/>
        <v>8.0051426697020589E-2</v>
      </c>
      <c r="AE99" s="29">
        <f t="shared" si="28"/>
        <v>1</v>
      </c>
    </row>
    <row r="100" spans="1:31" ht="12.75" x14ac:dyDescent="0.2">
      <c r="A100" s="13">
        <v>3000</v>
      </c>
      <c r="B100" s="13">
        <v>37600</v>
      </c>
      <c r="C100" s="13">
        <v>37601</v>
      </c>
      <c r="D100" s="17" t="s">
        <v>133</v>
      </c>
      <c r="E100" s="14">
        <f t="shared" si="15"/>
        <v>36972.735800000002</v>
      </c>
      <c r="F100" s="14">
        <v>0</v>
      </c>
      <c r="G100" s="14">
        <v>36972.735800000002</v>
      </c>
      <c r="H100" s="14">
        <v>0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S100" s="28">
        <f t="shared" si="16"/>
        <v>0</v>
      </c>
      <c r="T100" s="28">
        <f t="shared" si="17"/>
        <v>1</v>
      </c>
      <c r="U100" s="28">
        <f t="shared" si="18"/>
        <v>0</v>
      </c>
      <c r="V100" s="28">
        <f t="shared" si="19"/>
        <v>0</v>
      </c>
      <c r="W100" s="28">
        <f t="shared" si="20"/>
        <v>0</v>
      </c>
      <c r="X100" s="28">
        <f t="shared" si="21"/>
        <v>0</v>
      </c>
      <c r="Y100" s="28">
        <f t="shared" si="22"/>
        <v>0</v>
      </c>
      <c r="Z100" s="28">
        <f t="shared" si="23"/>
        <v>0</v>
      </c>
      <c r="AA100" s="28">
        <f t="shared" si="24"/>
        <v>0</v>
      </c>
      <c r="AB100" s="28">
        <f t="shared" si="25"/>
        <v>0</v>
      </c>
      <c r="AC100" s="28">
        <f t="shared" si="26"/>
        <v>0</v>
      </c>
      <c r="AD100" s="28">
        <f t="shared" si="27"/>
        <v>0</v>
      </c>
      <c r="AE100" s="29">
        <f t="shared" si="28"/>
        <v>1</v>
      </c>
    </row>
    <row r="101" spans="1:31" ht="12.75" x14ac:dyDescent="0.2">
      <c r="A101" s="13">
        <v>3000</v>
      </c>
      <c r="B101" s="13">
        <v>38100</v>
      </c>
      <c r="C101" s="13">
        <v>38101</v>
      </c>
      <c r="D101" s="17" t="s">
        <v>65</v>
      </c>
      <c r="E101" s="14">
        <f t="shared" si="15"/>
        <v>117172.75790000001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4433.4400000000005</v>
      </c>
      <c r="L101" s="14">
        <v>0</v>
      </c>
      <c r="M101" s="14">
        <v>10934.044000000004</v>
      </c>
      <c r="N101" s="14">
        <v>88420.253900000011</v>
      </c>
      <c r="O101" s="14">
        <v>0</v>
      </c>
      <c r="P101" s="14">
        <v>13385.020000000002</v>
      </c>
      <c r="Q101" s="14">
        <v>0</v>
      </c>
      <c r="S101" s="28">
        <f t="shared" si="16"/>
        <v>0</v>
      </c>
      <c r="T101" s="28">
        <f t="shared" si="17"/>
        <v>0</v>
      </c>
      <c r="U101" s="28">
        <f t="shared" si="18"/>
        <v>0</v>
      </c>
      <c r="V101" s="28">
        <f t="shared" si="19"/>
        <v>0</v>
      </c>
      <c r="W101" s="28">
        <f t="shared" si="20"/>
        <v>0</v>
      </c>
      <c r="X101" s="28">
        <f t="shared" si="21"/>
        <v>3.7836781172153326E-2</v>
      </c>
      <c r="Y101" s="28">
        <f t="shared" si="22"/>
        <v>0</v>
      </c>
      <c r="Z101" s="28">
        <f t="shared" si="23"/>
        <v>9.3315581163768119E-2</v>
      </c>
      <c r="AA101" s="28">
        <f t="shared" si="24"/>
        <v>0.75461442987849991</v>
      </c>
      <c r="AB101" s="28">
        <f t="shared" si="25"/>
        <v>0</v>
      </c>
      <c r="AC101" s="28">
        <f t="shared" si="26"/>
        <v>0.11423320778557863</v>
      </c>
      <c r="AD101" s="28">
        <f t="shared" si="27"/>
        <v>0</v>
      </c>
      <c r="AE101" s="29">
        <f t="shared" si="28"/>
        <v>1</v>
      </c>
    </row>
    <row r="102" spans="1:31" ht="12.75" x14ac:dyDescent="0.2">
      <c r="A102" s="13">
        <v>3000</v>
      </c>
      <c r="B102" s="13">
        <v>38200</v>
      </c>
      <c r="C102" s="13">
        <v>38201</v>
      </c>
      <c r="D102" s="17" t="s">
        <v>66</v>
      </c>
      <c r="E102" s="14">
        <f t="shared" si="15"/>
        <v>2827743.9311000002</v>
      </c>
      <c r="F102" s="14">
        <v>185559.36300000001</v>
      </c>
      <c r="G102" s="14">
        <v>497168.4003000001</v>
      </c>
      <c r="H102" s="14">
        <v>257866.62770000001</v>
      </c>
      <c r="I102" s="14">
        <v>180901.85519999999</v>
      </c>
      <c r="J102" s="14">
        <v>176000</v>
      </c>
      <c r="K102" s="14">
        <v>270976.79619999998</v>
      </c>
      <c r="L102" s="14">
        <v>176000</v>
      </c>
      <c r="M102" s="14">
        <v>176000</v>
      </c>
      <c r="N102" s="14">
        <v>182554.81200000001</v>
      </c>
      <c r="O102" s="14">
        <v>176000</v>
      </c>
      <c r="P102" s="14">
        <v>231610.63200000001</v>
      </c>
      <c r="Q102" s="14">
        <v>317105.44469999999</v>
      </c>
      <c r="S102" s="28">
        <f t="shared" si="16"/>
        <v>6.5620992395806113E-2</v>
      </c>
      <c r="T102" s="28">
        <f t="shared" si="17"/>
        <v>0.17581804166638251</v>
      </c>
      <c r="U102" s="28">
        <f t="shared" si="18"/>
        <v>9.1191647469892792E-2</v>
      </c>
      <c r="V102" s="28">
        <f t="shared" si="19"/>
        <v>6.3973916877837197E-2</v>
      </c>
      <c r="W102" s="28">
        <f t="shared" si="20"/>
        <v>6.2240430636000169E-2</v>
      </c>
      <c r="X102" s="28">
        <f t="shared" si="21"/>
        <v>9.5827911862793477E-2</v>
      </c>
      <c r="Y102" s="28">
        <f t="shared" si="22"/>
        <v>6.2240430636000169E-2</v>
      </c>
      <c r="Z102" s="28">
        <f t="shared" si="23"/>
        <v>6.2240430636000169E-2</v>
      </c>
      <c r="AA102" s="28">
        <f t="shared" si="24"/>
        <v>6.4558466554284377E-2</v>
      </c>
      <c r="AB102" s="28">
        <f t="shared" si="25"/>
        <v>6.2240430636000169E-2</v>
      </c>
      <c r="AC102" s="28">
        <f t="shared" si="26"/>
        <v>8.1906508383841822E-2</v>
      </c>
      <c r="AD102" s="28">
        <f t="shared" si="27"/>
        <v>0.11214079224516101</v>
      </c>
      <c r="AE102" s="29">
        <f t="shared" si="28"/>
        <v>0.99999999999999989</v>
      </c>
    </row>
    <row r="103" spans="1:31" ht="12.75" x14ac:dyDescent="0.2">
      <c r="A103" s="13">
        <v>3000</v>
      </c>
      <c r="B103" s="13">
        <v>39200</v>
      </c>
      <c r="C103" s="13">
        <v>39207</v>
      </c>
      <c r="D103" s="17" t="s">
        <v>67</v>
      </c>
      <c r="E103" s="14">
        <f t="shared" si="15"/>
        <v>48697.66</v>
      </c>
      <c r="F103" s="14">
        <v>0</v>
      </c>
      <c r="G103" s="14">
        <v>30341.960000000003</v>
      </c>
      <c r="H103" s="14">
        <v>1120.4600000000003</v>
      </c>
      <c r="I103" s="14">
        <v>1295.9100000000003</v>
      </c>
      <c r="J103" s="14">
        <v>257.73</v>
      </c>
      <c r="K103" s="14">
        <v>2844.7100000000005</v>
      </c>
      <c r="L103" s="14">
        <v>0</v>
      </c>
      <c r="M103" s="14">
        <v>3577.9700000000007</v>
      </c>
      <c r="N103" s="14">
        <v>0</v>
      </c>
      <c r="O103" s="14">
        <v>3176.2500000000009</v>
      </c>
      <c r="P103" s="14">
        <v>0</v>
      </c>
      <c r="Q103" s="14">
        <v>6082.670000000001</v>
      </c>
      <c r="S103" s="28">
        <f t="shared" si="16"/>
        <v>0</v>
      </c>
      <c r="T103" s="28">
        <f t="shared" si="17"/>
        <v>0.62306813099438452</v>
      </c>
      <c r="U103" s="28">
        <f t="shared" si="18"/>
        <v>2.3008497738905734E-2</v>
      </c>
      <c r="V103" s="28">
        <f t="shared" si="19"/>
        <v>2.6611340257416891E-2</v>
      </c>
      <c r="W103" s="28">
        <f t="shared" si="20"/>
        <v>5.2924514237439749E-3</v>
      </c>
      <c r="X103" s="28">
        <f t="shared" si="21"/>
        <v>5.8415743179446408E-2</v>
      </c>
      <c r="Y103" s="28">
        <f t="shared" si="22"/>
        <v>0</v>
      </c>
      <c r="Z103" s="28">
        <f t="shared" si="23"/>
        <v>7.347314018784476E-2</v>
      </c>
      <c r="AA103" s="28">
        <f t="shared" si="24"/>
        <v>0</v>
      </c>
      <c r="AB103" s="28">
        <f t="shared" si="25"/>
        <v>6.5223873179943367E-2</v>
      </c>
      <c r="AC103" s="28">
        <f t="shared" si="26"/>
        <v>0</v>
      </c>
      <c r="AD103" s="28">
        <f t="shared" si="27"/>
        <v>0.12490682303831438</v>
      </c>
      <c r="AE103" s="29">
        <f t="shared" si="28"/>
        <v>1.0000000000000002</v>
      </c>
    </row>
    <row r="104" spans="1:31" ht="12.75" x14ac:dyDescent="0.2">
      <c r="A104" s="13">
        <v>3000</v>
      </c>
      <c r="B104" s="13">
        <v>39800</v>
      </c>
      <c r="C104" s="13">
        <v>39801</v>
      </c>
      <c r="D104" s="17" t="s">
        <v>68</v>
      </c>
      <c r="E104" s="14">
        <f t="shared" si="15"/>
        <v>3159899.0028680717</v>
      </c>
      <c r="F104" s="14">
        <v>263324.91690567258</v>
      </c>
      <c r="G104" s="14">
        <v>263324.91690567258</v>
      </c>
      <c r="H104" s="14">
        <v>263324.91690567258</v>
      </c>
      <c r="I104" s="14">
        <v>263324.91690567258</v>
      </c>
      <c r="J104" s="14">
        <v>263324.91690567258</v>
      </c>
      <c r="K104" s="14">
        <v>263324.91690567258</v>
      </c>
      <c r="L104" s="14">
        <v>263324.91690567258</v>
      </c>
      <c r="M104" s="14">
        <v>263324.91690567258</v>
      </c>
      <c r="N104" s="14">
        <v>263324.91690567258</v>
      </c>
      <c r="O104" s="14">
        <v>263324.91690567258</v>
      </c>
      <c r="P104" s="14">
        <v>263324.91690567258</v>
      </c>
      <c r="Q104" s="14">
        <v>263324.91690567258</v>
      </c>
      <c r="S104" s="28">
        <f t="shared" si="16"/>
        <v>8.3333333333333315E-2</v>
      </c>
      <c r="T104" s="28">
        <f t="shared" si="17"/>
        <v>8.3333333333333315E-2</v>
      </c>
      <c r="U104" s="28">
        <f t="shared" si="18"/>
        <v>8.3333333333333315E-2</v>
      </c>
      <c r="V104" s="28">
        <f t="shared" si="19"/>
        <v>8.3333333333333315E-2</v>
      </c>
      <c r="W104" s="28">
        <f t="shared" si="20"/>
        <v>8.3333333333333315E-2</v>
      </c>
      <c r="X104" s="28">
        <f t="shared" si="21"/>
        <v>8.3333333333333315E-2</v>
      </c>
      <c r="Y104" s="28">
        <f t="shared" si="22"/>
        <v>8.3333333333333315E-2</v>
      </c>
      <c r="Z104" s="28">
        <f t="shared" si="23"/>
        <v>8.3333333333333315E-2</v>
      </c>
      <c r="AA104" s="28">
        <f t="shared" si="24"/>
        <v>8.3333333333333315E-2</v>
      </c>
      <c r="AB104" s="28">
        <f t="shared" si="25"/>
        <v>8.3333333333333315E-2</v>
      </c>
      <c r="AC104" s="28">
        <f t="shared" si="26"/>
        <v>8.3333333333333315E-2</v>
      </c>
      <c r="AD104" s="28">
        <f t="shared" si="27"/>
        <v>8.3333333333333315E-2</v>
      </c>
      <c r="AE104" s="29">
        <f t="shared" si="28"/>
        <v>0.99999999999999956</v>
      </c>
    </row>
    <row r="105" spans="1:31" ht="12.75" x14ac:dyDescent="0.2">
      <c r="A105" s="13">
        <v>3000</v>
      </c>
      <c r="B105" s="13">
        <v>39800</v>
      </c>
      <c r="C105" s="13">
        <v>39802</v>
      </c>
      <c r="D105" s="17" t="s">
        <v>134</v>
      </c>
      <c r="E105" s="14">
        <f t="shared" si="15"/>
        <v>1687762.4687000003</v>
      </c>
      <c r="F105" s="14">
        <v>0</v>
      </c>
      <c r="G105" s="14">
        <v>0</v>
      </c>
      <c r="H105" s="14">
        <v>0</v>
      </c>
      <c r="I105" s="14">
        <v>0</v>
      </c>
      <c r="J105" s="14">
        <v>7419.7200000000012</v>
      </c>
      <c r="K105" s="14">
        <v>0</v>
      </c>
      <c r="L105" s="14">
        <v>0</v>
      </c>
      <c r="M105" s="14">
        <v>0</v>
      </c>
      <c r="N105" s="14">
        <v>0</v>
      </c>
      <c r="O105" s="14">
        <v>0</v>
      </c>
      <c r="P105" s="14">
        <v>0</v>
      </c>
      <c r="Q105" s="14">
        <v>1680342.7487000003</v>
      </c>
      <c r="S105" s="28">
        <f t="shared" si="16"/>
        <v>0</v>
      </c>
      <c r="T105" s="28">
        <f t="shared" si="17"/>
        <v>0</v>
      </c>
      <c r="U105" s="28">
        <f t="shared" si="18"/>
        <v>0</v>
      </c>
      <c r="V105" s="28">
        <f t="shared" si="19"/>
        <v>0</v>
      </c>
      <c r="W105" s="28">
        <f t="shared" si="20"/>
        <v>4.3961873412880449E-3</v>
      </c>
      <c r="X105" s="28">
        <f t="shared" si="21"/>
        <v>0</v>
      </c>
      <c r="Y105" s="28">
        <f t="shared" si="22"/>
        <v>0</v>
      </c>
      <c r="Z105" s="28">
        <f t="shared" si="23"/>
        <v>0</v>
      </c>
      <c r="AA105" s="28">
        <f t="shared" si="24"/>
        <v>0</v>
      </c>
      <c r="AB105" s="28">
        <f t="shared" si="25"/>
        <v>0</v>
      </c>
      <c r="AC105" s="28">
        <f t="shared" si="26"/>
        <v>0</v>
      </c>
      <c r="AD105" s="28">
        <f t="shared" si="27"/>
        <v>0.99560381265871201</v>
      </c>
      <c r="AE105" s="29">
        <f t="shared" si="28"/>
        <v>1</v>
      </c>
    </row>
    <row r="106" spans="1:31" ht="12.75" x14ac:dyDescent="0.2">
      <c r="A106" s="13">
        <v>3000</v>
      </c>
      <c r="B106" s="13">
        <v>39900</v>
      </c>
      <c r="C106" s="13">
        <v>39901</v>
      </c>
      <c r="D106" s="17" t="s">
        <v>69</v>
      </c>
      <c r="E106" s="14">
        <f t="shared" si="15"/>
        <v>585154.50730000006</v>
      </c>
      <c r="F106" s="14">
        <v>19800</v>
      </c>
      <c r="G106" s="14">
        <v>143361.82410000003</v>
      </c>
      <c r="H106" s="14">
        <v>152011.76320000004</v>
      </c>
      <c r="I106" s="14">
        <v>15168.119999999997</v>
      </c>
      <c r="J106" s="14">
        <v>26496.14</v>
      </c>
      <c r="K106" s="14">
        <v>19800</v>
      </c>
      <c r="L106" s="14">
        <v>19800</v>
      </c>
      <c r="M106" s="14">
        <v>19800</v>
      </c>
      <c r="N106" s="14">
        <v>19800</v>
      </c>
      <c r="O106" s="14">
        <v>19800</v>
      </c>
      <c r="P106" s="14">
        <v>29630.04</v>
      </c>
      <c r="Q106" s="14">
        <v>99686.620000000024</v>
      </c>
      <c r="S106" s="28">
        <f t="shared" si="16"/>
        <v>3.3837216928158824E-2</v>
      </c>
      <c r="T106" s="28">
        <f t="shared" si="17"/>
        <v>0.24499823945900248</v>
      </c>
      <c r="U106" s="28">
        <f t="shared" si="18"/>
        <v>0.25978055591062182</v>
      </c>
      <c r="V106" s="28">
        <f t="shared" si="19"/>
        <v>2.5921563981431535E-2</v>
      </c>
      <c r="W106" s="28">
        <f t="shared" si="20"/>
        <v>4.528058772418516E-2</v>
      </c>
      <c r="X106" s="28">
        <f t="shared" si="21"/>
        <v>3.3837216928158824E-2</v>
      </c>
      <c r="Y106" s="28">
        <f t="shared" si="22"/>
        <v>3.3837216928158824E-2</v>
      </c>
      <c r="Z106" s="28">
        <f t="shared" si="23"/>
        <v>3.3837216928158824E-2</v>
      </c>
      <c r="AA106" s="28">
        <f t="shared" si="24"/>
        <v>3.3837216928158824E-2</v>
      </c>
      <c r="AB106" s="28">
        <f t="shared" si="25"/>
        <v>3.3837216928158824E-2</v>
      </c>
      <c r="AC106" s="28">
        <f t="shared" si="26"/>
        <v>5.0636267225758751E-2</v>
      </c>
      <c r="AD106" s="28">
        <f t="shared" si="27"/>
        <v>0.17035948413004734</v>
      </c>
      <c r="AE106" s="29">
        <f t="shared" si="28"/>
        <v>0.99999999999999978</v>
      </c>
    </row>
    <row r="107" spans="1:31" ht="12.75" x14ac:dyDescent="0.2">
      <c r="A107" s="19">
        <v>4000</v>
      </c>
      <c r="B107" s="19"/>
      <c r="C107" s="19"/>
      <c r="D107" s="16" t="s">
        <v>18</v>
      </c>
      <c r="E107" s="12">
        <f t="shared" si="15"/>
        <v>43778379.972837806</v>
      </c>
      <c r="F107" s="12">
        <v>3528933.6701698173</v>
      </c>
      <c r="G107" s="12">
        <v>3583713.3346698172</v>
      </c>
      <c r="H107" s="12">
        <v>3702048.4427698171</v>
      </c>
      <c r="I107" s="12">
        <v>3641115.4442698169</v>
      </c>
      <c r="J107" s="12">
        <v>3564229.370169817</v>
      </c>
      <c r="K107" s="12">
        <v>3649401.7849698169</v>
      </c>
      <c r="L107" s="12">
        <v>3535062.7315698173</v>
      </c>
      <c r="M107" s="12">
        <v>3562285.2510698168</v>
      </c>
      <c r="N107" s="12">
        <v>3528830.941169817</v>
      </c>
      <c r="O107" s="12">
        <v>3547669.7094698171</v>
      </c>
      <c r="P107" s="12">
        <v>3785285.020369817</v>
      </c>
      <c r="Q107" s="12">
        <v>4149804.2721698172</v>
      </c>
      <c r="S107" s="28">
        <f t="shared" si="16"/>
        <v>8.0609051142580795E-2</v>
      </c>
      <c r="T107" s="28">
        <f t="shared" si="17"/>
        <v>8.1860346063361039E-2</v>
      </c>
      <c r="U107" s="28">
        <f t="shared" si="18"/>
        <v>8.4563395106597009E-2</v>
      </c>
      <c r="V107" s="28">
        <f t="shared" si="19"/>
        <v>8.3171543728409736E-2</v>
      </c>
      <c r="W107" s="28">
        <f t="shared" si="20"/>
        <v>8.1415287006536899E-2</v>
      </c>
      <c r="X107" s="28">
        <f t="shared" si="21"/>
        <v>8.336082301889837E-2</v>
      </c>
      <c r="Y107" s="28">
        <f t="shared" si="22"/>
        <v>8.0749053157360751E-2</v>
      </c>
      <c r="Z107" s="28">
        <f t="shared" si="23"/>
        <v>8.1370878805474944E-2</v>
      </c>
      <c r="AA107" s="28">
        <f t="shared" si="24"/>
        <v>8.0606704573336699E-2</v>
      </c>
      <c r="AB107" s="28">
        <f t="shared" si="25"/>
        <v>8.1037025848625752E-2</v>
      </c>
      <c r="AC107" s="28">
        <f t="shared" si="26"/>
        <v>8.6464712095751101E-2</v>
      </c>
      <c r="AD107" s="28">
        <f t="shared" si="27"/>
        <v>9.4791179453066865E-2</v>
      </c>
      <c r="AE107" s="29">
        <f t="shared" si="28"/>
        <v>1</v>
      </c>
    </row>
    <row r="108" spans="1:31" ht="12.75" x14ac:dyDescent="0.2">
      <c r="A108" s="13">
        <v>4000</v>
      </c>
      <c r="B108" s="13">
        <v>43400</v>
      </c>
      <c r="C108" s="13">
        <v>43401</v>
      </c>
      <c r="D108" s="17" t="s">
        <v>70</v>
      </c>
      <c r="E108" s="14">
        <f t="shared" si="15"/>
        <v>15612905.374</v>
      </c>
      <c r="F108" s="14">
        <v>1301075.4478333336</v>
      </c>
      <c r="G108" s="14">
        <v>1301075.4478333336</v>
      </c>
      <c r="H108" s="14">
        <v>1301075.4478333336</v>
      </c>
      <c r="I108" s="14">
        <v>1301075.4478333336</v>
      </c>
      <c r="J108" s="14">
        <v>1301075.4478333336</v>
      </c>
      <c r="K108" s="14">
        <v>1301075.4478333336</v>
      </c>
      <c r="L108" s="14">
        <v>1301075.4478333336</v>
      </c>
      <c r="M108" s="14">
        <v>1301075.4478333336</v>
      </c>
      <c r="N108" s="14">
        <v>1301075.4478333336</v>
      </c>
      <c r="O108" s="14">
        <v>1301075.4478333336</v>
      </c>
      <c r="P108" s="14">
        <v>1301075.4478333336</v>
      </c>
      <c r="Q108" s="14">
        <v>1301075.4478333336</v>
      </c>
      <c r="S108" s="28">
        <f t="shared" si="16"/>
        <v>8.3333333333333356E-2</v>
      </c>
      <c r="T108" s="28">
        <f t="shared" si="17"/>
        <v>8.3333333333333356E-2</v>
      </c>
      <c r="U108" s="28">
        <f t="shared" si="18"/>
        <v>8.3333333333333356E-2</v>
      </c>
      <c r="V108" s="28">
        <f t="shared" si="19"/>
        <v>8.3333333333333356E-2</v>
      </c>
      <c r="W108" s="28">
        <f t="shared" si="20"/>
        <v>8.3333333333333356E-2</v>
      </c>
      <c r="X108" s="28">
        <f t="shared" si="21"/>
        <v>8.3333333333333356E-2</v>
      </c>
      <c r="Y108" s="28">
        <f t="shared" si="22"/>
        <v>8.3333333333333356E-2</v>
      </c>
      <c r="Z108" s="28">
        <f t="shared" si="23"/>
        <v>8.3333333333333356E-2</v>
      </c>
      <c r="AA108" s="28">
        <f t="shared" si="24"/>
        <v>8.3333333333333356E-2</v>
      </c>
      <c r="AB108" s="28">
        <f t="shared" si="25"/>
        <v>8.3333333333333356E-2</v>
      </c>
      <c r="AC108" s="28">
        <f t="shared" si="26"/>
        <v>8.3333333333333356E-2</v>
      </c>
      <c r="AD108" s="28">
        <f t="shared" si="27"/>
        <v>8.3333333333333356E-2</v>
      </c>
      <c r="AE108" s="29">
        <f t="shared" si="28"/>
        <v>1.0000000000000002</v>
      </c>
    </row>
    <row r="109" spans="1:31" ht="12.75" x14ac:dyDescent="0.2">
      <c r="A109" s="13">
        <v>4000</v>
      </c>
      <c r="B109" s="13">
        <v>43900</v>
      </c>
      <c r="C109" s="13">
        <v>43903</v>
      </c>
      <c r="D109" s="17" t="s">
        <v>135</v>
      </c>
      <c r="E109" s="14">
        <f t="shared" si="15"/>
        <v>789880.77080000017</v>
      </c>
      <c r="F109" s="14">
        <v>67760.000000000015</v>
      </c>
      <c r="G109" s="14">
        <v>0</v>
      </c>
      <c r="H109" s="14">
        <v>0</v>
      </c>
      <c r="I109" s="14">
        <v>0</v>
      </c>
      <c r="J109" s="14">
        <v>29645.000000000007</v>
      </c>
      <c r="K109" s="14">
        <v>55000.000000000007</v>
      </c>
      <c r="L109" s="14">
        <v>2783</v>
      </c>
      <c r="M109" s="14">
        <v>61455.270800000013</v>
      </c>
      <c r="N109" s="14">
        <v>58987.500000000015</v>
      </c>
      <c r="O109" s="14">
        <v>0</v>
      </c>
      <c r="P109" s="14">
        <v>0</v>
      </c>
      <c r="Q109" s="14">
        <v>514250.00000000012</v>
      </c>
      <c r="S109" s="28">
        <f t="shared" si="16"/>
        <v>8.5785098846465041E-2</v>
      </c>
      <c r="T109" s="28">
        <f t="shared" si="17"/>
        <v>0</v>
      </c>
      <c r="U109" s="28">
        <f t="shared" si="18"/>
        <v>0</v>
      </c>
      <c r="V109" s="28">
        <f t="shared" si="19"/>
        <v>0</v>
      </c>
      <c r="W109" s="28">
        <f t="shared" si="20"/>
        <v>3.7530980745328457E-2</v>
      </c>
      <c r="X109" s="28">
        <f t="shared" si="21"/>
        <v>6.9630762050702136E-2</v>
      </c>
      <c r="Y109" s="28">
        <f t="shared" si="22"/>
        <v>3.5233165597655276E-3</v>
      </c>
      <c r="Z109" s="28">
        <f t="shared" si="23"/>
        <v>7.7803224324295706E-2</v>
      </c>
      <c r="AA109" s="28">
        <f t="shared" si="24"/>
        <v>7.467899229937805E-2</v>
      </c>
      <c r="AB109" s="28">
        <f t="shared" si="25"/>
        <v>0</v>
      </c>
      <c r="AC109" s="28">
        <f t="shared" si="26"/>
        <v>0</v>
      </c>
      <c r="AD109" s="28">
        <f t="shared" si="27"/>
        <v>0.65104762517406511</v>
      </c>
      <c r="AE109" s="29">
        <f t="shared" si="28"/>
        <v>1</v>
      </c>
    </row>
    <row r="110" spans="1:31" ht="12.75" x14ac:dyDescent="0.2">
      <c r="A110" s="13">
        <v>4000</v>
      </c>
      <c r="B110" s="13">
        <v>44100</v>
      </c>
      <c r="C110" s="13">
        <v>44101</v>
      </c>
      <c r="D110" s="17" t="s">
        <v>71</v>
      </c>
      <c r="E110" s="14">
        <f t="shared" si="15"/>
        <v>6503.75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6503.75</v>
      </c>
      <c r="S110" s="28">
        <f t="shared" si="16"/>
        <v>0</v>
      </c>
      <c r="T110" s="28">
        <f t="shared" si="17"/>
        <v>0</v>
      </c>
      <c r="U110" s="28">
        <f t="shared" si="18"/>
        <v>0</v>
      </c>
      <c r="V110" s="28">
        <f t="shared" si="19"/>
        <v>0</v>
      </c>
      <c r="W110" s="28">
        <f t="shared" si="20"/>
        <v>0</v>
      </c>
      <c r="X110" s="28">
        <f t="shared" si="21"/>
        <v>0</v>
      </c>
      <c r="Y110" s="28">
        <f t="shared" si="22"/>
        <v>0</v>
      </c>
      <c r="Z110" s="28">
        <f t="shared" si="23"/>
        <v>0</v>
      </c>
      <c r="AA110" s="28">
        <f t="shared" si="24"/>
        <v>0</v>
      </c>
      <c r="AB110" s="28">
        <f t="shared" si="25"/>
        <v>0</v>
      </c>
      <c r="AC110" s="28">
        <f t="shared" si="26"/>
        <v>0</v>
      </c>
      <c r="AD110" s="28">
        <f t="shared" si="27"/>
        <v>1</v>
      </c>
      <c r="AE110" s="29">
        <f t="shared" si="28"/>
        <v>1</v>
      </c>
    </row>
    <row r="111" spans="1:31" ht="12.75" x14ac:dyDescent="0.2">
      <c r="A111" s="13">
        <v>4000</v>
      </c>
      <c r="B111" s="13">
        <v>44100</v>
      </c>
      <c r="C111" s="13">
        <v>44102</v>
      </c>
      <c r="D111" s="17" t="s">
        <v>72</v>
      </c>
      <c r="E111" s="14">
        <f t="shared" si="15"/>
        <v>190623.40000000002</v>
      </c>
      <c r="F111" s="14">
        <v>5052.9600000000009</v>
      </c>
      <c r="G111" s="14">
        <v>17138.440000000002</v>
      </c>
      <c r="H111" s="14">
        <v>64565.600000000013</v>
      </c>
      <c r="I111" s="14">
        <v>103866.40000000002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S111" s="28">
        <f t="shared" si="16"/>
        <v>2.6507553637171513E-2</v>
      </c>
      <c r="T111" s="28">
        <f t="shared" si="17"/>
        <v>8.9907325123778095E-2</v>
      </c>
      <c r="U111" s="28">
        <f t="shared" si="18"/>
        <v>0.33870762980830266</v>
      </c>
      <c r="V111" s="28">
        <f t="shared" si="19"/>
        <v>0.54487749143074782</v>
      </c>
      <c r="W111" s="28">
        <f t="shared" si="20"/>
        <v>0</v>
      </c>
      <c r="X111" s="28">
        <f t="shared" si="21"/>
        <v>0</v>
      </c>
      <c r="Y111" s="28">
        <f t="shared" si="22"/>
        <v>0</v>
      </c>
      <c r="Z111" s="28">
        <f t="shared" si="23"/>
        <v>0</v>
      </c>
      <c r="AA111" s="28">
        <f t="shared" si="24"/>
        <v>0</v>
      </c>
      <c r="AB111" s="28">
        <f t="shared" si="25"/>
        <v>0</v>
      </c>
      <c r="AC111" s="28">
        <f t="shared" si="26"/>
        <v>0</v>
      </c>
      <c r="AD111" s="28">
        <f t="shared" si="27"/>
        <v>0</v>
      </c>
      <c r="AE111" s="29">
        <f t="shared" si="28"/>
        <v>1</v>
      </c>
    </row>
    <row r="112" spans="1:31" ht="12.75" x14ac:dyDescent="0.2">
      <c r="A112" s="13">
        <v>4000</v>
      </c>
      <c r="B112" s="13">
        <v>44100</v>
      </c>
      <c r="C112" s="13">
        <v>44110</v>
      </c>
      <c r="D112" s="17" t="s">
        <v>73</v>
      </c>
      <c r="E112" s="14">
        <f t="shared" si="15"/>
        <v>1938019.4900000002</v>
      </c>
      <c r="F112" s="14">
        <v>51853.340000000011</v>
      </c>
      <c r="G112" s="14">
        <v>162307.5245</v>
      </c>
      <c r="H112" s="14">
        <v>231071.35260000004</v>
      </c>
      <c r="I112" s="14">
        <v>132981.67410000003</v>
      </c>
      <c r="J112" s="14">
        <v>130317.00000000003</v>
      </c>
      <c r="K112" s="14">
        <v>190134.41480000003</v>
      </c>
      <c r="L112" s="14">
        <v>128012.36140000002</v>
      </c>
      <c r="M112" s="14">
        <v>96562.610100000005</v>
      </c>
      <c r="N112" s="14">
        <v>65576.071000000011</v>
      </c>
      <c r="O112" s="14">
        <v>143402.33930000002</v>
      </c>
      <c r="P112" s="14">
        <v>381017.65020000003</v>
      </c>
      <c r="Q112" s="14">
        <v>224783.15200000006</v>
      </c>
      <c r="S112" s="28">
        <f t="shared" si="16"/>
        <v>2.6755840314072386E-2</v>
      </c>
      <c r="T112" s="28">
        <f t="shared" si="17"/>
        <v>8.3749170396630004E-2</v>
      </c>
      <c r="U112" s="28">
        <f t="shared" si="18"/>
        <v>0.11923066501255879</v>
      </c>
      <c r="V112" s="28">
        <f t="shared" si="19"/>
        <v>6.8617304823905573E-2</v>
      </c>
      <c r="W112" s="28">
        <f t="shared" si="20"/>
        <v>6.7242357815503709E-2</v>
      </c>
      <c r="X112" s="28">
        <f t="shared" si="21"/>
        <v>9.8107586523807355E-2</v>
      </c>
      <c r="Y112" s="28">
        <f t="shared" si="22"/>
        <v>6.6053185770593048E-2</v>
      </c>
      <c r="Z112" s="28">
        <f t="shared" si="23"/>
        <v>4.9825407122195658E-2</v>
      </c>
      <c r="AA112" s="28">
        <f t="shared" si="24"/>
        <v>3.3836641653175535E-2</v>
      </c>
      <c r="AB112" s="28">
        <f t="shared" si="25"/>
        <v>7.3994270976088072E-2</v>
      </c>
      <c r="AC112" s="28">
        <f t="shared" si="26"/>
        <v>0.19660155750033245</v>
      </c>
      <c r="AD112" s="28">
        <f t="shared" si="27"/>
        <v>0.11598601209113744</v>
      </c>
      <c r="AE112" s="29">
        <f t="shared" si="28"/>
        <v>1</v>
      </c>
    </row>
    <row r="113" spans="1:31" ht="12.75" x14ac:dyDescent="0.2">
      <c r="A113" s="13">
        <v>4000</v>
      </c>
      <c r="B113" s="13">
        <v>44300</v>
      </c>
      <c r="C113" s="13">
        <v>44301</v>
      </c>
      <c r="D113" s="17" t="s">
        <v>74</v>
      </c>
      <c r="E113" s="14">
        <f t="shared" si="15"/>
        <v>2144.1200000000003</v>
      </c>
      <c r="F113" s="14">
        <v>0</v>
      </c>
      <c r="G113" s="14">
        <v>0</v>
      </c>
      <c r="H113" s="14">
        <v>2144.1200000000003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S113" s="28">
        <f t="shared" si="16"/>
        <v>0</v>
      </c>
      <c r="T113" s="28">
        <f t="shared" si="17"/>
        <v>0</v>
      </c>
      <c r="U113" s="28">
        <f t="shared" si="18"/>
        <v>1</v>
      </c>
      <c r="V113" s="28">
        <f t="shared" si="19"/>
        <v>0</v>
      </c>
      <c r="W113" s="28">
        <f t="shared" si="20"/>
        <v>0</v>
      </c>
      <c r="X113" s="28">
        <f t="shared" si="21"/>
        <v>0</v>
      </c>
      <c r="Y113" s="28">
        <f t="shared" si="22"/>
        <v>0</v>
      </c>
      <c r="Z113" s="28">
        <f t="shared" si="23"/>
        <v>0</v>
      </c>
      <c r="AA113" s="28">
        <f t="shared" si="24"/>
        <v>0</v>
      </c>
      <c r="AB113" s="28">
        <f t="shared" si="25"/>
        <v>0</v>
      </c>
      <c r="AC113" s="28">
        <f t="shared" si="26"/>
        <v>0</v>
      </c>
      <c r="AD113" s="28">
        <f t="shared" si="27"/>
        <v>0</v>
      </c>
      <c r="AE113" s="29">
        <f t="shared" si="28"/>
        <v>1</v>
      </c>
    </row>
    <row r="114" spans="1:31" ht="12.75" x14ac:dyDescent="0.2">
      <c r="A114" s="13">
        <v>4000</v>
      </c>
      <c r="B114" s="13">
        <v>44800</v>
      </c>
      <c r="C114" s="13">
        <v>44801</v>
      </c>
      <c r="D114" s="17" t="s">
        <v>136</v>
      </c>
      <c r="E114" s="14">
        <f t="shared" si="15"/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0</v>
      </c>
      <c r="S114" s="28">
        <v>0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9">
        <f t="shared" si="28"/>
        <v>0</v>
      </c>
    </row>
    <row r="115" spans="1:31" ht="12.75" x14ac:dyDescent="0.2">
      <c r="A115" s="13">
        <v>4000</v>
      </c>
      <c r="B115" s="13">
        <v>45200</v>
      </c>
      <c r="C115" s="13">
        <v>45201</v>
      </c>
      <c r="D115" s="17" t="s">
        <v>137</v>
      </c>
      <c r="E115" s="14">
        <f t="shared" si="15"/>
        <v>25238303.068037793</v>
      </c>
      <c r="F115" s="14">
        <v>2103191.9223364834</v>
      </c>
      <c r="G115" s="14">
        <v>2103191.9223364834</v>
      </c>
      <c r="H115" s="14">
        <v>2103191.9223364834</v>
      </c>
      <c r="I115" s="14">
        <v>2103191.9223364834</v>
      </c>
      <c r="J115" s="14">
        <v>2103191.9223364834</v>
      </c>
      <c r="K115" s="14">
        <v>2103191.9223364834</v>
      </c>
      <c r="L115" s="14">
        <v>2103191.9223364834</v>
      </c>
      <c r="M115" s="14">
        <v>2103191.9223364834</v>
      </c>
      <c r="N115" s="14">
        <v>2103191.9223364834</v>
      </c>
      <c r="O115" s="14">
        <v>2103191.9223364834</v>
      </c>
      <c r="P115" s="14">
        <v>2103191.9223364834</v>
      </c>
      <c r="Q115" s="14">
        <v>2103191.9223364834</v>
      </c>
      <c r="S115" s="28">
        <f t="shared" si="16"/>
        <v>8.3333333333333356E-2</v>
      </c>
      <c r="T115" s="28">
        <f t="shared" si="17"/>
        <v>8.3333333333333356E-2</v>
      </c>
      <c r="U115" s="28">
        <f t="shared" si="18"/>
        <v>8.3333333333333356E-2</v>
      </c>
      <c r="V115" s="28">
        <f t="shared" si="19"/>
        <v>8.3333333333333356E-2</v>
      </c>
      <c r="W115" s="28">
        <f t="shared" si="20"/>
        <v>8.3333333333333356E-2</v>
      </c>
      <c r="X115" s="28">
        <f t="shared" si="21"/>
        <v>8.3333333333333356E-2</v>
      </c>
      <c r="Y115" s="28">
        <f t="shared" si="22"/>
        <v>8.3333333333333356E-2</v>
      </c>
      <c r="Z115" s="28">
        <f t="shared" si="23"/>
        <v>8.3333333333333356E-2</v>
      </c>
      <c r="AA115" s="28">
        <f t="shared" si="24"/>
        <v>8.3333333333333356E-2</v>
      </c>
      <c r="AB115" s="28">
        <f t="shared" si="25"/>
        <v>8.3333333333333356E-2</v>
      </c>
      <c r="AC115" s="28">
        <f t="shared" si="26"/>
        <v>8.3333333333333356E-2</v>
      </c>
      <c r="AD115" s="28">
        <f t="shared" si="27"/>
        <v>8.3333333333333356E-2</v>
      </c>
      <c r="AE115" s="29">
        <f t="shared" si="28"/>
        <v>1.0000000000000002</v>
      </c>
    </row>
    <row r="116" spans="1:31" ht="12.75" x14ac:dyDescent="0.2">
      <c r="A116" s="19">
        <v>5000</v>
      </c>
      <c r="B116" s="19"/>
      <c r="C116" s="19"/>
      <c r="D116" s="16" t="s">
        <v>0</v>
      </c>
      <c r="E116" s="12">
        <f t="shared" si="15"/>
        <v>1500000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1500000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S116" s="28">
        <f t="shared" si="16"/>
        <v>0</v>
      </c>
      <c r="T116" s="28">
        <f t="shared" si="17"/>
        <v>0</v>
      </c>
      <c r="U116" s="28">
        <f t="shared" si="18"/>
        <v>0</v>
      </c>
      <c r="V116" s="28">
        <f t="shared" si="19"/>
        <v>0</v>
      </c>
      <c r="W116" s="28">
        <f t="shared" si="20"/>
        <v>0</v>
      </c>
      <c r="X116" s="28">
        <f t="shared" si="21"/>
        <v>1</v>
      </c>
      <c r="Y116" s="28">
        <f t="shared" si="22"/>
        <v>0</v>
      </c>
      <c r="Z116" s="28">
        <f t="shared" si="23"/>
        <v>0</v>
      </c>
      <c r="AA116" s="28">
        <f t="shared" si="24"/>
        <v>0</v>
      </c>
      <c r="AB116" s="28">
        <f t="shared" si="25"/>
        <v>0</v>
      </c>
      <c r="AC116" s="28">
        <f t="shared" si="26"/>
        <v>0</v>
      </c>
      <c r="AD116" s="28">
        <f t="shared" si="27"/>
        <v>0</v>
      </c>
      <c r="AE116" s="29">
        <f t="shared" si="28"/>
        <v>1</v>
      </c>
    </row>
    <row r="117" spans="1:31" ht="12.75" x14ac:dyDescent="0.2">
      <c r="A117" s="13">
        <v>5000</v>
      </c>
      <c r="B117" s="13">
        <v>51100</v>
      </c>
      <c r="C117" s="13" t="s">
        <v>171</v>
      </c>
      <c r="D117" s="17" t="s">
        <v>75</v>
      </c>
      <c r="E117" s="14">
        <f t="shared" si="15"/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S117" s="28">
        <v>0</v>
      </c>
      <c r="T117" s="28">
        <v>0</v>
      </c>
      <c r="U117" s="28">
        <v>0</v>
      </c>
      <c r="V117" s="28">
        <v>0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9">
        <f t="shared" si="28"/>
        <v>0</v>
      </c>
    </row>
    <row r="118" spans="1:31" ht="12.75" x14ac:dyDescent="0.2">
      <c r="A118" s="13">
        <v>5000</v>
      </c>
      <c r="B118" s="13">
        <v>51200</v>
      </c>
      <c r="C118" s="13" t="s">
        <v>172</v>
      </c>
      <c r="D118" s="17" t="s">
        <v>138</v>
      </c>
      <c r="E118" s="14">
        <f t="shared" si="15"/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14">
        <v>0</v>
      </c>
      <c r="Q118" s="14">
        <v>0</v>
      </c>
      <c r="S118" s="28">
        <v>0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9">
        <f t="shared" si="28"/>
        <v>0</v>
      </c>
    </row>
    <row r="119" spans="1:31" ht="12.75" x14ac:dyDescent="0.2">
      <c r="A119" s="13">
        <v>5000</v>
      </c>
      <c r="B119" s="13">
        <v>51300</v>
      </c>
      <c r="C119" s="13" t="s">
        <v>173</v>
      </c>
      <c r="D119" s="17" t="s">
        <v>139</v>
      </c>
      <c r="E119" s="14">
        <f t="shared" si="15"/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0</v>
      </c>
      <c r="S119" s="28">
        <v>0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9">
        <f t="shared" si="28"/>
        <v>0</v>
      </c>
    </row>
    <row r="120" spans="1:31" ht="12.75" x14ac:dyDescent="0.2">
      <c r="A120" s="13">
        <v>5000</v>
      </c>
      <c r="B120" s="13">
        <v>51500</v>
      </c>
      <c r="C120" s="13" t="s">
        <v>174</v>
      </c>
      <c r="D120" s="17" t="s">
        <v>76</v>
      </c>
      <c r="E120" s="14">
        <f t="shared" si="15"/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14">
        <v>0</v>
      </c>
      <c r="Q120" s="14">
        <v>0</v>
      </c>
      <c r="S120" s="28">
        <v>0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9">
        <f t="shared" si="28"/>
        <v>0</v>
      </c>
    </row>
    <row r="121" spans="1:31" ht="12.75" x14ac:dyDescent="0.2">
      <c r="A121" s="13">
        <v>5000</v>
      </c>
      <c r="B121" s="13">
        <v>51900</v>
      </c>
      <c r="C121" s="13" t="s">
        <v>175</v>
      </c>
      <c r="D121" s="17" t="s">
        <v>77</v>
      </c>
      <c r="E121" s="14">
        <f t="shared" si="15"/>
        <v>0</v>
      </c>
      <c r="F121" s="14">
        <v>0</v>
      </c>
      <c r="G121" s="14">
        <v>0</v>
      </c>
      <c r="H121" s="14">
        <v>0</v>
      </c>
      <c r="I121" s="14">
        <v>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S121" s="28">
        <v>0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9">
        <f t="shared" si="28"/>
        <v>0</v>
      </c>
    </row>
    <row r="122" spans="1:31" ht="12.75" x14ac:dyDescent="0.2">
      <c r="A122" s="13">
        <v>5000</v>
      </c>
      <c r="B122" s="13">
        <v>52100</v>
      </c>
      <c r="C122" s="13" t="s">
        <v>176</v>
      </c>
      <c r="D122" s="17" t="s">
        <v>140</v>
      </c>
      <c r="E122" s="14">
        <f t="shared" si="15"/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0</v>
      </c>
      <c r="S122" s="28">
        <v>0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9">
        <f t="shared" si="28"/>
        <v>0</v>
      </c>
    </row>
    <row r="123" spans="1:31" ht="12.75" x14ac:dyDescent="0.2">
      <c r="A123" s="13">
        <v>5000</v>
      </c>
      <c r="B123" s="13">
        <v>52200</v>
      </c>
      <c r="C123" s="13" t="s">
        <v>177</v>
      </c>
      <c r="D123" s="17" t="s">
        <v>141</v>
      </c>
      <c r="E123" s="14">
        <f t="shared" si="15"/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0</v>
      </c>
      <c r="S123" s="28">
        <v>0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9">
        <f t="shared" si="28"/>
        <v>0</v>
      </c>
    </row>
    <row r="124" spans="1:31" ht="12.75" x14ac:dyDescent="0.2">
      <c r="A124" s="13">
        <v>5000</v>
      </c>
      <c r="B124" s="13">
        <v>52300</v>
      </c>
      <c r="C124" s="13" t="s">
        <v>178</v>
      </c>
      <c r="D124" s="17" t="s">
        <v>78</v>
      </c>
      <c r="E124" s="14">
        <f t="shared" si="15"/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0</v>
      </c>
      <c r="S124" s="28">
        <v>0</v>
      </c>
      <c r="T124" s="28">
        <v>0</v>
      </c>
      <c r="U124" s="28">
        <v>0</v>
      </c>
      <c r="V124" s="28">
        <v>0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9">
        <f t="shared" si="28"/>
        <v>0</v>
      </c>
    </row>
    <row r="125" spans="1:31" ht="12.75" x14ac:dyDescent="0.2">
      <c r="A125" s="13">
        <v>5000</v>
      </c>
      <c r="B125" s="13">
        <v>52900</v>
      </c>
      <c r="C125" s="13" t="s">
        <v>179</v>
      </c>
      <c r="D125" s="17" t="s">
        <v>142</v>
      </c>
      <c r="E125" s="14">
        <f t="shared" si="15"/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14">
        <v>0</v>
      </c>
      <c r="Q125" s="14">
        <v>0</v>
      </c>
      <c r="S125" s="28">
        <v>0</v>
      </c>
      <c r="T125" s="28">
        <v>0</v>
      </c>
      <c r="U125" s="28">
        <v>0</v>
      </c>
      <c r="V125" s="28">
        <v>0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9">
        <f t="shared" si="28"/>
        <v>0</v>
      </c>
    </row>
    <row r="126" spans="1:31" ht="12.75" x14ac:dyDescent="0.2">
      <c r="A126" s="13">
        <v>5000</v>
      </c>
      <c r="B126" s="13">
        <v>52900</v>
      </c>
      <c r="C126" s="13" t="s">
        <v>180</v>
      </c>
      <c r="D126" s="17" t="s">
        <v>143</v>
      </c>
      <c r="E126" s="14">
        <f t="shared" si="15"/>
        <v>0</v>
      </c>
      <c r="F126" s="14">
        <v>0</v>
      </c>
      <c r="G126" s="14">
        <v>0</v>
      </c>
      <c r="H126" s="14">
        <v>0</v>
      </c>
      <c r="I126" s="14">
        <v>0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0</v>
      </c>
      <c r="S126" s="28">
        <v>0</v>
      </c>
      <c r="T126" s="28">
        <v>0</v>
      </c>
      <c r="U126" s="28">
        <v>0</v>
      </c>
      <c r="V126" s="28">
        <v>0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9">
        <f t="shared" si="28"/>
        <v>0</v>
      </c>
    </row>
    <row r="127" spans="1:31" ht="12.75" x14ac:dyDescent="0.2">
      <c r="A127" s="13">
        <v>5000</v>
      </c>
      <c r="B127" s="13">
        <v>52900</v>
      </c>
      <c r="C127" s="13" t="s">
        <v>181</v>
      </c>
      <c r="D127" s="17" t="s">
        <v>144</v>
      </c>
      <c r="E127" s="14">
        <f t="shared" si="15"/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14">
        <v>0</v>
      </c>
      <c r="Q127" s="14">
        <v>0</v>
      </c>
      <c r="S127" s="28">
        <v>0</v>
      </c>
      <c r="T127" s="28">
        <v>0</v>
      </c>
      <c r="U127" s="28">
        <v>0</v>
      </c>
      <c r="V127" s="28">
        <v>0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9">
        <f t="shared" si="28"/>
        <v>0</v>
      </c>
    </row>
    <row r="128" spans="1:31" ht="12.75" x14ac:dyDescent="0.2">
      <c r="A128" s="13">
        <v>5000</v>
      </c>
      <c r="B128" s="13">
        <v>53100</v>
      </c>
      <c r="C128" s="13" t="s">
        <v>182</v>
      </c>
      <c r="D128" s="17" t="s">
        <v>145</v>
      </c>
      <c r="E128" s="14">
        <f t="shared" si="15"/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0</v>
      </c>
      <c r="S128" s="28">
        <v>0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9">
        <f t="shared" si="28"/>
        <v>0</v>
      </c>
    </row>
    <row r="129" spans="1:31" ht="12.75" x14ac:dyDescent="0.2">
      <c r="A129" s="13">
        <v>5000</v>
      </c>
      <c r="B129" s="13">
        <v>53200</v>
      </c>
      <c r="C129" s="13" t="s">
        <v>183</v>
      </c>
      <c r="D129" s="17" t="s">
        <v>146</v>
      </c>
      <c r="E129" s="14">
        <f t="shared" si="15"/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0</v>
      </c>
      <c r="S129" s="28">
        <v>0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9">
        <f t="shared" si="28"/>
        <v>0</v>
      </c>
    </row>
    <row r="130" spans="1:31" ht="22.5" x14ac:dyDescent="0.2">
      <c r="A130" s="13">
        <v>5000</v>
      </c>
      <c r="B130" s="13">
        <v>54100</v>
      </c>
      <c r="C130" s="13" t="s">
        <v>184</v>
      </c>
      <c r="D130" s="17" t="s">
        <v>79</v>
      </c>
      <c r="E130" s="14">
        <f t="shared" si="15"/>
        <v>1000000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1000000</v>
      </c>
      <c r="L130" s="14">
        <v>0</v>
      </c>
      <c r="M130" s="14">
        <v>0</v>
      </c>
      <c r="N130" s="14">
        <v>0</v>
      </c>
      <c r="O130" s="14">
        <v>0</v>
      </c>
      <c r="P130" s="14">
        <v>0</v>
      </c>
      <c r="Q130" s="14">
        <v>0</v>
      </c>
      <c r="S130" s="28">
        <f t="shared" si="16"/>
        <v>0</v>
      </c>
      <c r="T130" s="28">
        <f t="shared" si="17"/>
        <v>0</v>
      </c>
      <c r="U130" s="28">
        <f t="shared" si="18"/>
        <v>0</v>
      </c>
      <c r="V130" s="28">
        <f t="shared" si="19"/>
        <v>0</v>
      </c>
      <c r="W130" s="28">
        <f t="shared" si="20"/>
        <v>0</v>
      </c>
      <c r="X130" s="28">
        <f t="shared" si="21"/>
        <v>1</v>
      </c>
      <c r="Y130" s="28">
        <f t="shared" si="22"/>
        <v>0</v>
      </c>
      <c r="Z130" s="28">
        <f t="shared" si="23"/>
        <v>0</v>
      </c>
      <c r="AA130" s="28">
        <f t="shared" si="24"/>
        <v>0</v>
      </c>
      <c r="AB130" s="28">
        <f t="shared" si="25"/>
        <v>0</v>
      </c>
      <c r="AC130" s="28">
        <f t="shared" si="26"/>
        <v>0</v>
      </c>
      <c r="AD130" s="28">
        <f t="shared" si="27"/>
        <v>0</v>
      </c>
      <c r="AE130" s="29">
        <f t="shared" si="28"/>
        <v>1</v>
      </c>
    </row>
    <row r="131" spans="1:31" ht="22.5" x14ac:dyDescent="0.2">
      <c r="A131" s="13">
        <v>5000</v>
      </c>
      <c r="B131" s="13">
        <v>54100</v>
      </c>
      <c r="C131" s="13" t="s">
        <v>185</v>
      </c>
      <c r="D131" s="17" t="s">
        <v>147</v>
      </c>
      <c r="E131" s="14">
        <f t="shared" si="15"/>
        <v>500000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500000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S131" s="28">
        <f t="shared" si="16"/>
        <v>0</v>
      </c>
      <c r="T131" s="28">
        <f t="shared" si="17"/>
        <v>0</v>
      </c>
      <c r="U131" s="28">
        <f t="shared" si="18"/>
        <v>0</v>
      </c>
      <c r="V131" s="28">
        <f t="shared" si="19"/>
        <v>0</v>
      </c>
      <c r="W131" s="28">
        <f t="shared" si="20"/>
        <v>0</v>
      </c>
      <c r="X131" s="28">
        <f t="shared" si="21"/>
        <v>1</v>
      </c>
      <c r="Y131" s="28">
        <f t="shared" si="22"/>
        <v>0</v>
      </c>
      <c r="Z131" s="28">
        <f t="shared" si="23"/>
        <v>0</v>
      </c>
      <c r="AA131" s="28">
        <f t="shared" si="24"/>
        <v>0</v>
      </c>
      <c r="AB131" s="28">
        <f t="shared" si="25"/>
        <v>0</v>
      </c>
      <c r="AC131" s="28">
        <f t="shared" si="26"/>
        <v>0</v>
      </c>
      <c r="AD131" s="28">
        <f t="shared" si="27"/>
        <v>0</v>
      </c>
      <c r="AE131" s="29">
        <f t="shared" si="28"/>
        <v>1</v>
      </c>
    </row>
    <row r="132" spans="1:31" ht="12.75" x14ac:dyDescent="0.2">
      <c r="A132" s="13">
        <v>5000</v>
      </c>
      <c r="B132" s="13">
        <v>54100</v>
      </c>
      <c r="C132" s="13" t="s">
        <v>186</v>
      </c>
      <c r="D132" s="17" t="s">
        <v>148</v>
      </c>
      <c r="E132" s="14">
        <f t="shared" si="15"/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14">
        <v>0</v>
      </c>
      <c r="Q132" s="14">
        <v>0</v>
      </c>
      <c r="S132" s="28">
        <v>0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9">
        <f t="shared" si="28"/>
        <v>0</v>
      </c>
    </row>
    <row r="133" spans="1:31" ht="12.75" x14ac:dyDescent="0.2">
      <c r="A133" s="13">
        <v>5000</v>
      </c>
      <c r="B133" s="13">
        <v>54200</v>
      </c>
      <c r="C133" s="13" t="s">
        <v>187</v>
      </c>
      <c r="D133" s="17" t="s">
        <v>149</v>
      </c>
      <c r="E133" s="14">
        <f t="shared" si="15"/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0</v>
      </c>
      <c r="S133" s="28">
        <v>0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9">
        <f t="shared" si="28"/>
        <v>0</v>
      </c>
    </row>
    <row r="134" spans="1:31" ht="12.75" x14ac:dyDescent="0.2">
      <c r="A134" s="13">
        <v>5000</v>
      </c>
      <c r="B134" s="13">
        <v>54900</v>
      </c>
      <c r="C134" s="13" t="s">
        <v>188</v>
      </c>
      <c r="D134" s="17" t="s">
        <v>150</v>
      </c>
      <c r="E134" s="14">
        <f t="shared" si="15"/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0</v>
      </c>
      <c r="S134" s="28">
        <v>0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9">
        <f t="shared" si="28"/>
        <v>0</v>
      </c>
    </row>
    <row r="135" spans="1:31" ht="12.75" x14ac:dyDescent="0.2">
      <c r="A135" s="13">
        <v>5000</v>
      </c>
      <c r="B135" s="13">
        <v>55100</v>
      </c>
      <c r="C135" s="13" t="s">
        <v>189</v>
      </c>
      <c r="D135" s="17" t="s">
        <v>151</v>
      </c>
      <c r="E135" s="14">
        <f t="shared" ref="E135:E157" si="29">F135+G135+H135+I135+J135+K135+L135+M135+N135+O135+P135+Q135</f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9">
        <f t="shared" ref="AE135:AE157" si="30">SUM(S135:AD135)</f>
        <v>0</v>
      </c>
    </row>
    <row r="136" spans="1:31" ht="12.75" x14ac:dyDescent="0.2">
      <c r="A136" s="13">
        <v>5000</v>
      </c>
      <c r="B136" s="13">
        <v>55100</v>
      </c>
      <c r="C136" s="13" t="s">
        <v>190</v>
      </c>
      <c r="D136" s="17" t="s">
        <v>152</v>
      </c>
      <c r="E136" s="14">
        <f t="shared" si="29"/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14">
        <v>0</v>
      </c>
      <c r="Q136" s="14">
        <v>0</v>
      </c>
      <c r="S136" s="28">
        <v>0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9">
        <f t="shared" si="30"/>
        <v>0</v>
      </c>
    </row>
    <row r="137" spans="1:31" ht="12.75" x14ac:dyDescent="0.2">
      <c r="A137" s="13">
        <v>5000</v>
      </c>
      <c r="B137" s="13">
        <v>56100</v>
      </c>
      <c r="C137" s="13" t="s">
        <v>191</v>
      </c>
      <c r="D137" s="17" t="s">
        <v>80</v>
      </c>
      <c r="E137" s="14">
        <f t="shared" si="29"/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S137" s="28">
        <v>0</v>
      </c>
      <c r="T137" s="28">
        <v>0</v>
      </c>
      <c r="U137" s="28">
        <v>0</v>
      </c>
      <c r="V137" s="28">
        <v>0</v>
      </c>
      <c r="W137" s="28">
        <v>0</v>
      </c>
      <c r="X137" s="28">
        <v>0</v>
      </c>
      <c r="Y137" s="28">
        <v>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9">
        <f t="shared" si="30"/>
        <v>0</v>
      </c>
    </row>
    <row r="138" spans="1:31" ht="12.75" x14ac:dyDescent="0.2">
      <c r="A138" s="13">
        <v>5000</v>
      </c>
      <c r="B138" s="13">
        <v>56200</v>
      </c>
      <c r="C138" s="13" t="s">
        <v>192</v>
      </c>
      <c r="D138" s="17" t="s">
        <v>153</v>
      </c>
      <c r="E138" s="14">
        <f t="shared" si="29"/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4">
        <v>0</v>
      </c>
      <c r="Q138" s="14">
        <v>0</v>
      </c>
      <c r="S138" s="28">
        <v>0</v>
      </c>
      <c r="T138" s="28">
        <v>0</v>
      </c>
      <c r="U138" s="28">
        <v>0</v>
      </c>
      <c r="V138" s="28">
        <v>0</v>
      </c>
      <c r="W138" s="28">
        <v>0</v>
      </c>
      <c r="X138" s="28">
        <v>0</v>
      </c>
      <c r="Y138" s="28">
        <v>0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9">
        <f t="shared" si="30"/>
        <v>0</v>
      </c>
    </row>
    <row r="139" spans="1:31" ht="12.75" x14ac:dyDescent="0.2">
      <c r="A139" s="13">
        <v>5000</v>
      </c>
      <c r="B139" s="13">
        <v>56300</v>
      </c>
      <c r="C139" s="13" t="s">
        <v>193</v>
      </c>
      <c r="D139" s="17" t="s">
        <v>81</v>
      </c>
      <c r="E139" s="14">
        <f t="shared" si="29"/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0</v>
      </c>
      <c r="S139" s="28">
        <v>0</v>
      </c>
      <c r="T139" s="28">
        <v>0</v>
      </c>
      <c r="U139" s="28">
        <v>0</v>
      </c>
      <c r="V139" s="28">
        <v>0</v>
      </c>
      <c r="W139" s="28">
        <v>0</v>
      </c>
      <c r="X139" s="28">
        <v>0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9">
        <f t="shared" si="30"/>
        <v>0</v>
      </c>
    </row>
    <row r="140" spans="1:31" ht="22.5" x14ac:dyDescent="0.2">
      <c r="A140" s="13">
        <v>5000</v>
      </c>
      <c r="B140" s="13">
        <v>56400</v>
      </c>
      <c r="C140" s="13" t="s">
        <v>194</v>
      </c>
      <c r="D140" s="17" t="s">
        <v>154</v>
      </c>
      <c r="E140" s="14">
        <f t="shared" si="29"/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S140" s="28">
        <v>0</v>
      </c>
      <c r="T140" s="28">
        <v>0</v>
      </c>
      <c r="U140" s="28">
        <v>0</v>
      </c>
      <c r="V140" s="28">
        <v>0</v>
      </c>
      <c r="W140" s="28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9">
        <f t="shared" si="30"/>
        <v>0</v>
      </c>
    </row>
    <row r="141" spans="1:31" ht="12.75" x14ac:dyDescent="0.2">
      <c r="A141" s="13">
        <v>5000</v>
      </c>
      <c r="B141" s="13">
        <v>56500</v>
      </c>
      <c r="C141" s="13" t="s">
        <v>195</v>
      </c>
      <c r="D141" s="17" t="s">
        <v>155</v>
      </c>
      <c r="E141" s="14">
        <f t="shared" si="29"/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0</v>
      </c>
      <c r="S141" s="28">
        <v>0</v>
      </c>
      <c r="T141" s="28">
        <v>0</v>
      </c>
      <c r="U141" s="28">
        <v>0</v>
      </c>
      <c r="V141" s="28">
        <v>0</v>
      </c>
      <c r="W141" s="28">
        <v>0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9">
        <f t="shared" si="30"/>
        <v>0</v>
      </c>
    </row>
    <row r="142" spans="1:31" ht="12.75" x14ac:dyDescent="0.2">
      <c r="A142" s="13">
        <v>5000</v>
      </c>
      <c r="B142" s="13">
        <v>56600</v>
      </c>
      <c r="C142" s="13" t="s">
        <v>196</v>
      </c>
      <c r="D142" s="17" t="s">
        <v>156</v>
      </c>
      <c r="E142" s="14">
        <f t="shared" si="29"/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14">
        <v>0</v>
      </c>
      <c r="Q142" s="14">
        <v>0</v>
      </c>
      <c r="S142" s="28">
        <v>0</v>
      </c>
      <c r="T142" s="28">
        <v>0</v>
      </c>
      <c r="U142" s="28">
        <v>0</v>
      </c>
      <c r="V142" s="28">
        <v>0</v>
      </c>
      <c r="W142" s="28">
        <v>0</v>
      </c>
      <c r="X142" s="28">
        <v>0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9">
        <f t="shared" si="30"/>
        <v>0</v>
      </c>
    </row>
    <row r="143" spans="1:31" ht="12.75" x14ac:dyDescent="0.2">
      <c r="A143" s="13">
        <v>5000</v>
      </c>
      <c r="B143" s="13">
        <v>56700</v>
      </c>
      <c r="C143" s="13" t="s">
        <v>197</v>
      </c>
      <c r="D143" s="17" t="s">
        <v>157</v>
      </c>
      <c r="E143" s="14">
        <f t="shared" si="29"/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14">
        <v>0</v>
      </c>
      <c r="Q143" s="14">
        <v>0</v>
      </c>
      <c r="S143" s="28">
        <v>0</v>
      </c>
      <c r="T143" s="28">
        <v>0</v>
      </c>
      <c r="U143" s="28">
        <v>0</v>
      </c>
      <c r="V143" s="28">
        <v>0</v>
      </c>
      <c r="W143" s="28">
        <v>0</v>
      </c>
      <c r="X143" s="28">
        <v>0</v>
      </c>
      <c r="Y143" s="28">
        <v>0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9">
        <f t="shared" si="30"/>
        <v>0</v>
      </c>
    </row>
    <row r="144" spans="1:31" ht="12.75" x14ac:dyDescent="0.2">
      <c r="A144" s="13">
        <v>5000</v>
      </c>
      <c r="B144" s="13">
        <v>56900</v>
      </c>
      <c r="C144" s="13" t="s">
        <v>198</v>
      </c>
      <c r="D144" s="17" t="s">
        <v>158</v>
      </c>
      <c r="E144" s="14">
        <f t="shared" si="29"/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0</v>
      </c>
      <c r="S144" s="28">
        <v>0</v>
      </c>
      <c r="T144" s="28">
        <v>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9">
        <f t="shared" si="30"/>
        <v>0</v>
      </c>
    </row>
    <row r="145" spans="1:31" ht="12.75" x14ac:dyDescent="0.2">
      <c r="A145" s="13">
        <v>5000</v>
      </c>
      <c r="B145" s="13">
        <v>59900</v>
      </c>
      <c r="C145" s="13" t="s">
        <v>199</v>
      </c>
      <c r="D145" s="17" t="s">
        <v>159</v>
      </c>
      <c r="E145" s="14">
        <f t="shared" si="29"/>
        <v>0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S145" s="28">
        <v>0</v>
      </c>
      <c r="T145" s="28">
        <v>0</v>
      </c>
      <c r="U145" s="28">
        <v>0</v>
      </c>
      <c r="V145" s="28">
        <v>0</v>
      </c>
      <c r="W145" s="28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9">
        <f t="shared" si="30"/>
        <v>0</v>
      </c>
    </row>
    <row r="146" spans="1:31" ht="12.75" x14ac:dyDescent="0.2">
      <c r="A146" s="13">
        <v>5000</v>
      </c>
      <c r="B146" s="13">
        <v>56900</v>
      </c>
      <c r="C146" s="13" t="s">
        <v>200</v>
      </c>
      <c r="D146" s="17" t="s">
        <v>160</v>
      </c>
      <c r="E146" s="14">
        <f t="shared" si="29"/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14">
        <v>0</v>
      </c>
      <c r="Q146" s="14">
        <v>0</v>
      </c>
      <c r="S146" s="28">
        <v>0</v>
      </c>
      <c r="T146" s="28">
        <v>0</v>
      </c>
      <c r="U146" s="28">
        <v>0</v>
      </c>
      <c r="V146" s="28">
        <v>0</v>
      </c>
      <c r="W146" s="28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9">
        <f t="shared" si="30"/>
        <v>0</v>
      </c>
    </row>
    <row r="147" spans="1:31" ht="12.75" x14ac:dyDescent="0.2">
      <c r="A147" s="13">
        <v>5000</v>
      </c>
      <c r="B147" s="13">
        <v>56900</v>
      </c>
      <c r="C147" s="13" t="s">
        <v>201</v>
      </c>
      <c r="D147" s="17" t="s">
        <v>161</v>
      </c>
      <c r="E147" s="14">
        <f t="shared" si="29"/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  <c r="K147" s="14">
        <v>0</v>
      </c>
      <c r="L147" s="14">
        <v>0</v>
      </c>
      <c r="M147" s="14">
        <v>0</v>
      </c>
      <c r="N147" s="14">
        <v>0</v>
      </c>
      <c r="O147" s="14">
        <v>0</v>
      </c>
      <c r="P147" s="14">
        <v>0</v>
      </c>
      <c r="Q147" s="14">
        <v>0</v>
      </c>
      <c r="S147" s="28">
        <v>0</v>
      </c>
      <c r="T147" s="28">
        <v>0</v>
      </c>
      <c r="U147" s="28">
        <v>0</v>
      </c>
      <c r="V147" s="28">
        <v>0</v>
      </c>
      <c r="W147" s="28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9">
        <f t="shared" si="30"/>
        <v>0</v>
      </c>
    </row>
    <row r="148" spans="1:31" ht="12.75" x14ac:dyDescent="0.2">
      <c r="A148" s="13">
        <v>5000</v>
      </c>
      <c r="B148" s="13">
        <v>56900</v>
      </c>
      <c r="C148" s="13" t="s">
        <v>202</v>
      </c>
      <c r="D148" s="17" t="s">
        <v>162</v>
      </c>
      <c r="E148" s="14">
        <f t="shared" si="29"/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0</v>
      </c>
      <c r="O148" s="14">
        <v>0</v>
      </c>
      <c r="P148" s="14">
        <v>0</v>
      </c>
      <c r="Q148" s="14">
        <v>0</v>
      </c>
      <c r="S148" s="28">
        <v>0</v>
      </c>
      <c r="T148" s="28">
        <v>0</v>
      </c>
      <c r="U148" s="28">
        <v>0</v>
      </c>
      <c r="V148" s="28">
        <v>0</v>
      </c>
      <c r="W148" s="28">
        <v>0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9">
        <f t="shared" si="30"/>
        <v>0</v>
      </c>
    </row>
    <row r="149" spans="1:31" ht="12.75" x14ac:dyDescent="0.2">
      <c r="A149" s="13">
        <v>5000</v>
      </c>
      <c r="B149" s="13">
        <v>56900</v>
      </c>
      <c r="C149" s="13" t="s">
        <v>203</v>
      </c>
      <c r="D149" s="17" t="s">
        <v>163</v>
      </c>
      <c r="E149" s="14">
        <f t="shared" si="29"/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14">
        <v>0</v>
      </c>
      <c r="Q149" s="14">
        <v>0</v>
      </c>
      <c r="S149" s="28">
        <v>0</v>
      </c>
      <c r="T149" s="28">
        <v>0</v>
      </c>
      <c r="U149" s="28">
        <v>0</v>
      </c>
      <c r="V149" s="28">
        <v>0</v>
      </c>
      <c r="W149" s="28">
        <v>0</v>
      </c>
      <c r="X149" s="28">
        <v>0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9">
        <f t="shared" si="30"/>
        <v>0</v>
      </c>
    </row>
    <row r="150" spans="1:31" ht="12.75" x14ac:dyDescent="0.2">
      <c r="A150" s="13">
        <v>5000</v>
      </c>
      <c r="B150" s="13">
        <v>56900</v>
      </c>
      <c r="C150" s="13" t="s">
        <v>204</v>
      </c>
      <c r="D150" s="17" t="s">
        <v>164</v>
      </c>
      <c r="E150" s="14">
        <f t="shared" si="29"/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S150" s="28">
        <v>0</v>
      </c>
      <c r="T150" s="28">
        <v>0</v>
      </c>
      <c r="U150" s="28">
        <v>0</v>
      </c>
      <c r="V150" s="28">
        <v>0</v>
      </c>
      <c r="W150" s="28">
        <v>0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9">
        <f t="shared" si="30"/>
        <v>0</v>
      </c>
    </row>
    <row r="151" spans="1:31" ht="12.75" x14ac:dyDescent="0.2">
      <c r="A151" s="13">
        <v>5000</v>
      </c>
      <c r="B151" s="13">
        <v>56900</v>
      </c>
      <c r="C151" s="13" t="s">
        <v>205</v>
      </c>
      <c r="D151" s="17" t="s">
        <v>165</v>
      </c>
      <c r="E151" s="14">
        <f t="shared" si="29"/>
        <v>0</v>
      </c>
      <c r="F151" s="14">
        <v>0</v>
      </c>
      <c r="G151" s="14">
        <v>0</v>
      </c>
      <c r="H151" s="14">
        <v>0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9">
        <f t="shared" si="30"/>
        <v>0</v>
      </c>
    </row>
    <row r="152" spans="1:31" ht="12.75" x14ac:dyDescent="0.2">
      <c r="A152" s="13">
        <v>5000</v>
      </c>
      <c r="B152" s="13">
        <v>56900</v>
      </c>
      <c r="C152" s="13" t="s">
        <v>206</v>
      </c>
      <c r="D152" s="17" t="s">
        <v>82</v>
      </c>
      <c r="E152" s="14">
        <f t="shared" si="29"/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14">
        <v>0</v>
      </c>
      <c r="Q152" s="14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9">
        <f t="shared" si="30"/>
        <v>0</v>
      </c>
    </row>
    <row r="153" spans="1:31" ht="12.75" x14ac:dyDescent="0.2">
      <c r="A153" s="19">
        <v>6000</v>
      </c>
      <c r="B153" s="19"/>
      <c r="C153" s="19"/>
      <c r="D153" s="16" t="s">
        <v>166</v>
      </c>
      <c r="E153" s="12">
        <f t="shared" si="29"/>
        <v>31539172</v>
      </c>
      <c r="F153" s="12">
        <v>0</v>
      </c>
      <c r="G153" s="12">
        <v>1803200</v>
      </c>
      <c r="H153" s="12">
        <v>1803200</v>
      </c>
      <c r="I153" s="12">
        <v>1803200</v>
      </c>
      <c r="J153" s="12">
        <v>1803200</v>
      </c>
      <c r="K153" s="12">
        <v>1803200</v>
      </c>
      <c r="L153" s="12">
        <v>5855352</v>
      </c>
      <c r="M153" s="12">
        <v>5855352</v>
      </c>
      <c r="N153" s="12">
        <v>4504634</v>
      </c>
      <c r="O153" s="12">
        <v>4504634</v>
      </c>
      <c r="P153" s="12">
        <v>1803200</v>
      </c>
      <c r="Q153" s="12">
        <v>0</v>
      </c>
      <c r="S153" s="28">
        <f t="shared" ref="S135:S157" si="31">F153/$E153</f>
        <v>0</v>
      </c>
      <c r="T153" s="28">
        <f t="shared" ref="T135:T157" si="32">G153/$E153</f>
        <v>5.7173346212132645E-2</v>
      </c>
      <c r="U153" s="28">
        <f t="shared" ref="U135:U157" si="33">H153/$E153</f>
        <v>5.7173346212132645E-2</v>
      </c>
      <c r="V153" s="28">
        <f t="shared" ref="V135:V157" si="34">I153/$E153</f>
        <v>5.7173346212132645E-2</v>
      </c>
      <c r="W153" s="28">
        <f t="shared" ref="W135:W157" si="35">J153/$E153</f>
        <v>5.7173346212132645E-2</v>
      </c>
      <c r="X153" s="28">
        <f t="shared" ref="X135:X157" si="36">K153/$E153</f>
        <v>5.7173346212132645E-2</v>
      </c>
      <c r="Y153" s="28">
        <f t="shared" ref="Y135:Y157" si="37">L153/$E153</f>
        <v>0.18565332025837583</v>
      </c>
      <c r="Z153" s="28">
        <f t="shared" ref="Z135:Z157" si="38">M153/$E153</f>
        <v>0.18565332025837583</v>
      </c>
      <c r="AA153" s="28">
        <f t="shared" ref="AA135:AA157" si="39">N153/$E153</f>
        <v>0.14282664110522622</v>
      </c>
      <c r="AB153" s="28">
        <f t="shared" ref="AB135:AB157" si="40">O153/$E153</f>
        <v>0.14282664110522622</v>
      </c>
      <c r="AC153" s="28">
        <f t="shared" ref="AC135:AC157" si="41">P153/$E153</f>
        <v>5.7173346212132645E-2</v>
      </c>
      <c r="AD153" s="28">
        <f t="shared" ref="AD135:AD157" si="42">Q153/$E153</f>
        <v>0</v>
      </c>
      <c r="AE153" s="29">
        <f t="shared" si="30"/>
        <v>1</v>
      </c>
    </row>
    <row r="154" spans="1:31" ht="12.75" x14ac:dyDescent="0.2">
      <c r="A154" s="13">
        <v>6000</v>
      </c>
      <c r="B154" s="13">
        <v>61400</v>
      </c>
      <c r="C154" s="13">
        <v>61405</v>
      </c>
      <c r="D154" s="17" t="s">
        <v>83</v>
      </c>
      <c r="E154" s="14">
        <f t="shared" si="29"/>
        <v>31539172</v>
      </c>
      <c r="F154" s="14">
        <v>0</v>
      </c>
      <c r="G154" s="14">
        <v>1803200</v>
      </c>
      <c r="H154" s="14">
        <v>1803200</v>
      </c>
      <c r="I154" s="14">
        <v>1803200</v>
      </c>
      <c r="J154" s="14">
        <v>1803200</v>
      </c>
      <c r="K154" s="14">
        <v>1803200</v>
      </c>
      <c r="L154" s="14">
        <v>5855352</v>
      </c>
      <c r="M154" s="14">
        <v>5855352</v>
      </c>
      <c r="N154" s="14">
        <v>4504634</v>
      </c>
      <c r="O154" s="14">
        <v>4504634</v>
      </c>
      <c r="P154" s="14">
        <v>1803200</v>
      </c>
      <c r="Q154" s="14">
        <v>0</v>
      </c>
      <c r="S154" s="28">
        <f t="shared" si="31"/>
        <v>0</v>
      </c>
      <c r="T154" s="28">
        <f t="shared" si="32"/>
        <v>5.7173346212132645E-2</v>
      </c>
      <c r="U154" s="28">
        <f t="shared" si="33"/>
        <v>5.7173346212132645E-2</v>
      </c>
      <c r="V154" s="28">
        <f t="shared" si="34"/>
        <v>5.7173346212132645E-2</v>
      </c>
      <c r="W154" s="28">
        <f t="shared" si="35"/>
        <v>5.7173346212132645E-2</v>
      </c>
      <c r="X154" s="28">
        <f t="shared" si="36"/>
        <v>5.7173346212132645E-2</v>
      </c>
      <c r="Y154" s="28">
        <f t="shared" si="37"/>
        <v>0.18565332025837583</v>
      </c>
      <c r="Z154" s="28">
        <f t="shared" si="38"/>
        <v>0.18565332025837583</v>
      </c>
      <c r="AA154" s="28">
        <f t="shared" si="39"/>
        <v>0.14282664110522622</v>
      </c>
      <c r="AB154" s="28">
        <f t="shared" si="40"/>
        <v>0.14282664110522622</v>
      </c>
      <c r="AC154" s="28">
        <f t="shared" si="41"/>
        <v>5.7173346212132645E-2</v>
      </c>
      <c r="AD154" s="28">
        <f t="shared" si="42"/>
        <v>0</v>
      </c>
      <c r="AE154" s="29">
        <f t="shared" si="30"/>
        <v>1</v>
      </c>
    </row>
    <row r="155" spans="1:31" ht="12.75" x14ac:dyDescent="0.2">
      <c r="A155" s="19">
        <v>9000</v>
      </c>
      <c r="B155" s="19"/>
      <c r="C155" s="19"/>
      <c r="D155" s="16" t="s">
        <v>167</v>
      </c>
      <c r="E155" s="12">
        <f t="shared" si="29"/>
        <v>12302107.690000003</v>
      </c>
      <c r="F155" s="12">
        <v>1896008.9741666666</v>
      </c>
      <c r="G155" s="12">
        <v>1896008.9741666666</v>
      </c>
      <c r="H155" s="12">
        <v>1346008.9741666666</v>
      </c>
      <c r="I155" s="12">
        <v>796008.97416666662</v>
      </c>
      <c r="J155" s="12">
        <v>796008.97416666662</v>
      </c>
      <c r="K155" s="12">
        <v>796008.97416666662</v>
      </c>
      <c r="L155" s="12">
        <v>796008.97416666662</v>
      </c>
      <c r="M155" s="12">
        <v>796008.97416666662</v>
      </c>
      <c r="N155" s="12">
        <v>796008.97416666662</v>
      </c>
      <c r="O155" s="12">
        <v>796008.97416666662</v>
      </c>
      <c r="P155" s="12">
        <v>796008.97416666662</v>
      </c>
      <c r="Q155" s="12">
        <v>796008.97416666662</v>
      </c>
      <c r="S155" s="28">
        <f t="shared" si="31"/>
        <v>0.15412066143006314</v>
      </c>
      <c r="T155" s="28">
        <f t="shared" si="32"/>
        <v>0.15412066143006314</v>
      </c>
      <c r="U155" s="28">
        <f t="shared" si="33"/>
        <v>0.10941287526370745</v>
      </c>
      <c r="V155" s="28">
        <f t="shared" si="34"/>
        <v>6.4705089097351773E-2</v>
      </c>
      <c r="W155" s="28">
        <f t="shared" si="35"/>
        <v>6.4705089097351773E-2</v>
      </c>
      <c r="X155" s="28">
        <f t="shared" si="36"/>
        <v>6.4705089097351773E-2</v>
      </c>
      <c r="Y155" s="28">
        <f t="shared" si="37"/>
        <v>6.4705089097351773E-2</v>
      </c>
      <c r="Z155" s="28">
        <f t="shared" si="38"/>
        <v>6.4705089097351773E-2</v>
      </c>
      <c r="AA155" s="28">
        <f t="shared" si="39"/>
        <v>6.4705089097351773E-2</v>
      </c>
      <c r="AB155" s="28">
        <f t="shared" si="40"/>
        <v>6.4705089097351773E-2</v>
      </c>
      <c r="AC155" s="28">
        <f t="shared" si="41"/>
        <v>6.4705089097351773E-2</v>
      </c>
      <c r="AD155" s="28">
        <f t="shared" si="42"/>
        <v>6.4705089097351773E-2</v>
      </c>
      <c r="AE155" s="29">
        <f t="shared" si="30"/>
        <v>0.99999999999999944</v>
      </c>
    </row>
    <row r="156" spans="1:31" ht="12.75" x14ac:dyDescent="0.2">
      <c r="A156" s="13">
        <v>9000</v>
      </c>
      <c r="B156" s="13">
        <v>99100</v>
      </c>
      <c r="C156" s="13">
        <v>99101</v>
      </c>
      <c r="D156" s="17" t="s">
        <v>84</v>
      </c>
      <c r="E156" s="14">
        <f t="shared" si="29"/>
        <v>12302107.690000003</v>
      </c>
      <c r="F156" s="14">
        <v>1896008.9741666666</v>
      </c>
      <c r="G156" s="14">
        <v>1896008.9741666666</v>
      </c>
      <c r="H156" s="14">
        <v>1346008.9741666666</v>
      </c>
      <c r="I156" s="14">
        <v>796008.97416666662</v>
      </c>
      <c r="J156" s="14">
        <v>796008.97416666662</v>
      </c>
      <c r="K156" s="14">
        <v>796008.97416666662</v>
      </c>
      <c r="L156" s="14">
        <v>796008.97416666662</v>
      </c>
      <c r="M156" s="14">
        <v>796008.97416666662</v>
      </c>
      <c r="N156" s="14">
        <v>796008.97416666662</v>
      </c>
      <c r="O156" s="14">
        <v>796008.97416666662</v>
      </c>
      <c r="P156" s="14">
        <v>796008.97416666662</v>
      </c>
      <c r="Q156" s="14">
        <v>796008.97416666662</v>
      </c>
      <c r="S156" s="28">
        <f t="shared" si="31"/>
        <v>0.15412066143006314</v>
      </c>
      <c r="T156" s="28">
        <f t="shared" si="32"/>
        <v>0.15412066143006314</v>
      </c>
      <c r="U156" s="28">
        <f t="shared" si="33"/>
        <v>0.10941287526370745</v>
      </c>
      <c r="V156" s="28">
        <f t="shared" si="34"/>
        <v>6.4705089097351773E-2</v>
      </c>
      <c r="W156" s="28">
        <f t="shared" si="35"/>
        <v>6.4705089097351773E-2</v>
      </c>
      <c r="X156" s="28">
        <f t="shared" si="36"/>
        <v>6.4705089097351773E-2</v>
      </c>
      <c r="Y156" s="28">
        <f t="shared" si="37"/>
        <v>6.4705089097351773E-2</v>
      </c>
      <c r="Z156" s="28">
        <f t="shared" si="38"/>
        <v>6.4705089097351773E-2</v>
      </c>
      <c r="AA156" s="28">
        <f t="shared" si="39"/>
        <v>6.4705089097351773E-2</v>
      </c>
      <c r="AB156" s="28">
        <f t="shared" si="40"/>
        <v>6.4705089097351773E-2</v>
      </c>
      <c r="AC156" s="28">
        <f t="shared" si="41"/>
        <v>6.4705089097351773E-2</v>
      </c>
      <c r="AD156" s="28">
        <f t="shared" si="42"/>
        <v>6.4705089097351773E-2</v>
      </c>
      <c r="AE156" s="29">
        <f t="shared" si="30"/>
        <v>0.99999999999999944</v>
      </c>
    </row>
    <row r="157" spans="1:31" ht="12.75" x14ac:dyDescent="0.2">
      <c r="A157" s="19">
        <v>99999</v>
      </c>
      <c r="B157" s="19"/>
      <c r="C157" s="19"/>
      <c r="D157" s="16" t="s">
        <v>168</v>
      </c>
      <c r="E157" s="12">
        <f t="shared" si="29"/>
        <v>276433042.09714901</v>
      </c>
      <c r="F157" s="12">
        <v>19788398.034876101</v>
      </c>
      <c r="G157" s="12">
        <v>22668674.722111188</v>
      </c>
      <c r="H157" s="12">
        <v>22173616.302310631</v>
      </c>
      <c r="I157" s="12">
        <v>22507692.255161539</v>
      </c>
      <c r="J157" s="12">
        <v>21513498.571931981</v>
      </c>
      <c r="K157" s="12">
        <v>23060621.292964198</v>
      </c>
      <c r="L157" s="12">
        <v>25532195.581019238</v>
      </c>
      <c r="M157" s="12">
        <v>25559089.908349521</v>
      </c>
      <c r="N157" s="12">
        <v>24472503.429580905</v>
      </c>
      <c r="O157" s="12">
        <v>24354852.107989613</v>
      </c>
      <c r="P157" s="12">
        <v>21715917.261547018</v>
      </c>
      <c r="Q157" s="12">
        <v>23085982.629307151</v>
      </c>
      <c r="S157" s="28">
        <f t="shared" si="31"/>
        <v>7.158477830563291E-2</v>
      </c>
      <c r="T157" s="28">
        <f t="shared" si="32"/>
        <v>8.2004215379377687E-2</v>
      </c>
      <c r="U157" s="28">
        <f t="shared" si="33"/>
        <v>8.0213335331012936E-2</v>
      </c>
      <c r="V157" s="28">
        <f t="shared" si="34"/>
        <v>8.1421859284287315E-2</v>
      </c>
      <c r="W157" s="28">
        <f t="shared" si="35"/>
        <v>7.7825351154553093E-2</v>
      </c>
      <c r="X157" s="28">
        <f t="shared" si="36"/>
        <v>8.3422087019755856E-2</v>
      </c>
      <c r="Y157" s="28">
        <f t="shared" si="37"/>
        <v>9.236303803380444E-2</v>
      </c>
      <c r="Z157" s="28">
        <f t="shared" si="38"/>
        <v>9.2460328600540778E-2</v>
      </c>
      <c r="AA157" s="28">
        <f t="shared" si="39"/>
        <v>8.8529588373087262E-2</v>
      </c>
      <c r="AB157" s="28">
        <f t="shared" si="40"/>
        <v>8.8103983240290062E-2</v>
      </c>
      <c r="AC157" s="28">
        <f t="shared" si="41"/>
        <v>7.8557603305306839E-2</v>
      </c>
      <c r="AD157" s="28">
        <f t="shared" si="42"/>
        <v>8.3513831972351057E-2</v>
      </c>
      <c r="AE157" s="29">
        <f t="shared" si="30"/>
        <v>1</v>
      </c>
    </row>
    <row r="159" spans="1:31" ht="12.75" x14ac:dyDescent="0.2">
      <c r="A159" s="20" t="s">
        <v>14</v>
      </c>
      <c r="B159" s="20"/>
      <c r="C159" s="20"/>
      <c r="D159" s="10" t="s">
        <v>15</v>
      </c>
      <c r="E159" s="8" t="s">
        <v>13</v>
      </c>
      <c r="F159" s="8" t="s">
        <v>12</v>
      </c>
      <c r="G159" s="8" t="s">
        <v>11</v>
      </c>
      <c r="H159" s="8" t="s">
        <v>10</v>
      </c>
      <c r="I159" s="8" t="s">
        <v>9</v>
      </c>
      <c r="J159" s="8" t="s">
        <v>8</v>
      </c>
      <c r="K159" s="8" t="s">
        <v>7</v>
      </c>
      <c r="L159" s="8" t="s">
        <v>6</v>
      </c>
      <c r="M159" s="8" t="s">
        <v>5</v>
      </c>
      <c r="N159" s="8" t="s">
        <v>4</v>
      </c>
      <c r="O159" s="8" t="s">
        <v>3</v>
      </c>
      <c r="P159" s="8" t="s">
        <v>2</v>
      </c>
      <c r="Q159" s="8" t="s">
        <v>1</v>
      </c>
    </row>
    <row r="160" spans="1:31" ht="12.75" x14ac:dyDescent="0.2">
      <c r="A160" s="18">
        <f t="shared" ref="A160:Q160" si="43">A6</f>
        <v>10000</v>
      </c>
      <c r="B160" s="18"/>
      <c r="C160" s="18"/>
      <c r="D160" s="13" t="str">
        <f t="shared" si="43"/>
        <v>SERVICIOS PERSONALES.</v>
      </c>
      <c r="E160" s="14">
        <f t="shared" si="43"/>
        <v>115814782.89803638</v>
      </c>
      <c r="F160" s="14">
        <f t="shared" si="43"/>
        <v>9668856.6544613671</v>
      </c>
      <c r="G160" s="14">
        <f t="shared" si="43"/>
        <v>9650470.7733613662</v>
      </c>
      <c r="H160" s="14">
        <f t="shared" si="43"/>
        <v>9644349.0404613651</v>
      </c>
      <c r="I160" s="14">
        <f t="shared" si="43"/>
        <v>9646189.4959613662</v>
      </c>
      <c r="J160" s="14">
        <f t="shared" si="43"/>
        <v>9666305.4680613652</v>
      </c>
      <c r="K160" s="14">
        <f t="shared" si="43"/>
        <v>9644752.8622613642</v>
      </c>
      <c r="L160" s="14">
        <f t="shared" si="43"/>
        <v>9649895.3947613649</v>
      </c>
      <c r="M160" s="14">
        <f t="shared" si="43"/>
        <v>9645688.3288613651</v>
      </c>
      <c r="N160" s="14">
        <f t="shared" si="43"/>
        <v>9659042.7114613671</v>
      </c>
      <c r="O160" s="14">
        <f t="shared" si="43"/>
        <v>9646771.9197613653</v>
      </c>
      <c r="P160" s="14">
        <f t="shared" si="43"/>
        <v>9645688.3288613651</v>
      </c>
      <c r="Q160" s="14">
        <f t="shared" si="43"/>
        <v>9646771.9197613653</v>
      </c>
    </row>
    <row r="161" spans="1:17" ht="12.75" x14ac:dyDescent="0.2">
      <c r="A161" s="18">
        <f t="shared" ref="A161:Q161" si="44">A18</f>
        <v>2000</v>
      </c>
      <c r="B161" s="18"/>
      <c r="C161" s="18"/>
      <c r="D161" s="13" t="str">
        <f t="shared" si="44"/>
        <v>MATERIALES Y SUMINISTROS</v>
      </c>
      <c r="E161" s="14">
        <f t="shared" si="44"/>
        <v>34760549.320516825</v>
      </c>
      <c r="F161" s="14">
        <f t="shared" si="44"/>
        <v>2261874.164212578</v>
      </c>
      <c r="G161" s="14">
        <f t="shared" si="44"/>
        <v>2713648.9434076655</v>
      </c>
      <c r="H161" s="14">
        <f t="shared" si="44"/>
        <v>2619227.04431711</v>
      </c>
      <c r="I161" s="14">
        <f t="shared" si="44"/>
        <v>3931678.2535280129</v>
      </c>
      <c r="J161" s="14">
        <f t="shared" si="44"/>
        <v>2887650.7480584597</v>
      </c>
      <c r="K161" s="14">
        <f t="shared" si="44"/>
        <v>2934564.3102506795</v>
      </c>
      <c r="L161" s="14">
        <f t="shared" si="44"/>
        <v>2926039.862945714</v>
      </c>
      <c r="M161" s="14">
        <f t="shared" si="44"/>
        <v>3077440.9855560022</v>
      </c>
      <c r="N161" s="14">
        <f t="shared" si="44"/>
        <v>2652989.6856373805</v>
      </c>
      <c r="O161" s="14">
        <f t="shared" si="44"/>
        <v>3136699.9413260915</v>
      </c>
      <c r="P161" s="14">
        <f t="shared" si="44"/>
        <v>2915265.0379734966</v>
      </c>
      <c r="Q161" s="14">
        <f t="shared" si="44"/>
        <v>2703470.3433036283</v>
      </c>
    </row>
    <row r="162" spans="1:17" ht="12.75" x14ac:dyDescent="0.2">
      <c r="A162" s="18">
        <f t="shared" ref="A162:Q162" si="45">A59</f>
        <v>3000</v>
      </c>
      <c r="B162" s="18"/>
      <c r="C162" s="18"/>
      <c r="D162" s="13" t="str">
        <f t="shared" si="45"/>
        <v>SERVICIOS GENERALES</v>
      </c>
      <c r="E162" s="14">
        <f t="shared" si="45"/>
        <v>36738050.21575807</v>
      </c>
      <c r="F162" s="14">
        <f t="shared" si="45"/>
        <v>2432724.5718656727</v>
      </c>
      <c r="G162" s="14">
        <f t="shared" si="45"/>
        <v>3021632.6965056728</v>
      </c>
      <c r="H162" s="14">
        <f t="shared" si="45"/>
        <v>3058782.8005956733</v>
      </c>
      <c r="I162" s="14">
        <f t="shared" si="45"/>
        <v>2689500.0872356733</v>
      </c>
      <c r="J162" s="14">
        <f t="shared" si="45"/>
        <v>2796104.0114756729</v>
      </c>
      <c r="K162" s="14">
        <f t="shared" si="45"/>
        <v>2732693.3613156728</v>
      </c>
      <c r="L162" s="14">
        <f t="shared" si="45"/>
        <v>2769836.6175756729</v>
      </c>
      <c r="M162" s="14">
        <f t="shared" si="45"/>
        <v>2622314.3686956731</v>
      </c>
      <c r="N162" s="14">
        <f t="shared" si="45"/>
        <v>3330997.1171456729</v>
      </c>
      <c r="O162" s="14">
        <f t="shared" si="45"/>
        <v>2723067.5632656729</v>
      </c>
      <c r="P162" s="14">
        <f t="shared" si="45"/>
        <v>2770469.900175673</v>
      </c>
      <c r="Q162" s="14">
        <f t="shared" si="45"/>
        <v>5789927.119905673</v>
      </c>
    </row>
    <row r="163" spans="1:17" ht="12.75" x14ac:dyDescent="0.2">
      <c r="A163" s="18">
        <f t="shared" ref="A163:Q163" si="46">A107</f>
        <v>4000</v>
      </c>
      <c r="B163" s="18"/>
      <c r="C163" s="18"/>
      <c r="D163" s="13" t="str">
        <f t="shared" si="46"/>
        <v>TRANSFERENCIAS, ASIGNACIONES, SUBSIDIOS Y OTRAS AYUDAS</v>
      </c>
      <c r="E163" s="14">
        <f t="shared" si="46"/>
        <v>43778379.972837806</v>
      </c>
      <c r="F163" s="14">
        <f t="shared" si="46"/>
        <v>3528933.6701698173</v>
      </c>
      <c r="G163" s="14">
        <f t="shared" si="46"/>
        <v>3583713.3346698172</v>
      </c>
      <c r="H163" s="14">
        <f t="shared" si="46"/>
        <v>3702048.4427698171</v>
      </c>
      <c r="I163" s="14">
        <f t="shared" si="46"/>
        <v>3641115.4442698169</v>
      </c>
      <c r="J163" s="14">
        <f t="shared" si="46"/>
        <v>3564229.370169817</v>
      </c>
      <c r="K163" s="14">
        <f t="shared" si="46"/>
        <v>3649401.7849698169</v>
      </c>
      <c r="L163" s="14">
        <f t="shared" si="46"/>
        <v>3535062.7315698173</v>
      </c>
      <c r="M163" s="14">
        <f t="shared" si="46"/>
        <v>3562285.2510698168</v>
      </c>
      <c r="N163" s="14">
        <f t="shared" si="46"/>
        <v>3528830.941169817</v>
      </c>
      <c r="O163" s="14">
        <f t="shared" si="46"/>
        <v>3547669.7094698171</v>
      </c>
      <c r="P163" s="14">
        <f t="shared" si="46"/>
        <v>3785285.020369817</v>
      </c>
      <c r="Q163" s="14">
        <f t="shared" si="46"/>
        <v>4149804.2721698172</v>
      </c>
    </row>
    <row r="164" spans="1:17" ht="12.75" x14ac:dyDescent="0.2">
      <c r="A164" s="18">
        <f t="shared" ref="A164:Q164" si="47">A116</f>
        <v>5000</v>
      </c>
      <c r="B164" s="18"/>
      <c r="C164" s="18"/>
      <c r="D164" s="13" t="str">
        <f t="shared" si="47"/>
        <v>BIENES MUEBLES, INMUEBLES E INTANGIBLES</v>
      </c>
      <c r="E164" s="14">
        <f t="shared" si="47"/>
        <v>1500000</v>
      </c>
      <c r="F164" s="14">
        <f t="shared" si="47"/>
        <v>0</v>
      </c>
      <c r="G164" s="14">
        <f t="shared" si="47"/>
        <v>0</v>
      </c>
      <c r="H164" s="14">
        <f t="shared" si="47"/>
        <v>0</v>
      </c>
      <c r="I164" s="14">
        <f t="shared" si="47"/>
        <v>0</v>
      </c>
      <c r="J164" s="14">
        <f t="shared" si="47"/>
        <v>0</v>
      </c>
      <c r="K164" s="14">
        <f t="shared" si="47"/>
        <v>1500000</v>
      </c>
      <c r="L164" s="14">
        <f t="shared" si="47"/>
        <v>0</v>
      </c>
      <c r="M164" s="14">
        <f t="shared" si="47"/>
        <v>0</v>
      </c>
      <c r="N164" s="14">
        <f t="shared" si="47"/>
        <v>0</v>
      </c>
      <c r="O164" s="14">
        <f t="shared" si="47"/>
        <v>0</v>
      </c>
      <c r="P164" s="14">
        <f t="shared" si="47"/>
        <v>0</v>
      </c>
      <c r="Q164" s="14">
        <f t="shared" si="47"/>
        <v>0</v>
      </c>
    </row>
    <row r="165" spans="1:17" ht="12.75" x14ac:dyDescent="0.2">
      <c r="A165" s="18">
        <f t="shared" ref="A165:Q165" si="48">A153</f>
        <v>6000</v>
      </c>
      <c r="B165" s="18"/>
      <c r="C165" s="18"/>
      <c r="D165" s="13" t="str">
        <f t="shared" si="48"/>
        <v>INVERSIÓN PÚBLICA</v>
      </c>
      <c r="E165" s="14">
        <f t="shared" si="48"/>
        <v>31539172</v>
      </c>
      <c r="F165" s="14">
        <f t="shared" si="48"/>
        <v>0</v>
      </c>
      <c r="G165" s="14">
        <f t="shared" si="48"/>
        <v>1803200</v>
      </c>
      <c r="H165" s="14">
        <f t="shared" si="48"/>
        <v>1803200</v>
      </c>
      <c r="I165" s="14">
        <f t="shared" si="48"/>
        <v>1803200</v>
      </c>
      <c r="J165" s="14">
        <f t="shared" si="48"/>
        <v>1803200</v>
      </c>
      <c r="K165" s="14">
        <f t="shared" si="48"/>
        <v>1803200</v>
      </c>
      <c r="L165" s="14">
        <f t="shared" si="48"/>
        <v>5855352</v>
      </c>
      <c r="M165" s="14">
        <f t="shared" si="48"/>
        <v>5855352</v>
      </c>
      <c r="N165" s="14">
        <f t="shared" si="48"/>
        <v>4504634</v>
      </c>
      <c r="O165" s="14">
        <f t="shared" si="48"/>
        <v>4504634</v>
      </c>
      <c r="P165" s="14">
        <f t="shared" si="48"/>
        <v>1803200</v>
      </c>
      <c r="Q165" s="14">
        <f t="shared" si="48"/>
        <v>0</v>
      </c>
    </row>
    <row r="166" spans="1:17" ht="12.75" x14ac:dyDescent="0.2">
      <c r="A166" s="18">
        <f t="shared" ref="A166:Q166" si="49">A155</f>
        <v>9000</v>
      </c>
      <c r="B166" s="18"/>
      <c r="C166" s="18"/>
      <c r="D166" s="13" t="str">
        <f t="shared" si="49"/>
        <v>DEUDA PUBLICA.</v>
      </c>
      <c r="E166" s="14">
        <f t="shared" si="49"/>
        <v>12302107.690000003</v>
      </c>
      <c r="F166" s="14">
        <f t="shared" si="49"/>
        <v>1896008.9741666666</v>
      </c>
      <c r="G166" s="14">
        <f t="shared" si="49"/>
        <v>1896008.9741666666</v>
      </c>
      <c r="H166" s="14">
        <f t="shared" si="49"/>
        <v>1346008.9741666666</v>
      </c>
      <c r="I166" s="14">
        <f t="shared" si="49"/>
        <v>796008.97416666662</v>
      </c>
      <c r="J166" s="14">
        <f t="shared" si="49"/>
        <v>796008.97416666662</v>
      </c>
      <c r="K166" s="14">
        <f t="shared" si="49"/>
        <v>796008.97416666662</v>
      </c>
      <c r="L166" s="14">
        <f t="shared" si="49"/>
        <v>796008.97416666662</v>
      </c>
      <c r="M166" s="14">
        <f t="shared" si="49"/>
        <v>796008.97416666662</v>
      </c>
      <c r="N166" s="14">
        <f t="shared" si="49"/>
        <v>796008.97416666662</v>
      </c>
      <c r="O166" s="14">
        <f t="shared" si="49"/>
        <v>796008.97416666662</v>
      </c>
      <c r="P166" s="14">
        <f t="shared" si="49"/>
        <v>796008.97416666662</v>
      </c>
      <c r="Q166" s="14">
        <f t="shared" si="49"/>
        <v>796008.97416666662</v>
      </c>
    </row>
    <row r="167" spans="1:17" ht="12.75" x14ac:dyDescent="0.2">
      <c r="A167" s="19">
        <v>999999</v>
      </c>
      <c r="B167" s="19"/>
      <c r="C167" s="19"/>
      <c r="D167" s="11" t="s">
        <v>207</v>
      </c>
      <c r="E167" s="15">
        <f>SUM(E160:E166)</f>
        <v>276433042.09714907</v>
      </c>
      <c r="F167" s="15">
        <f t="shared" ref="F167:Q167" si="50">SUM(F160:F166)</f>
        <v>19788398.034876101</v>
      </c>
      <c r="G167" s="15">
        <f t="shared" si="50"/>
        <v>22668674.722111188</v>
      </c>
      <c r="H167" s="15">
        <f t="shared" si="50"/>
        <v>22173616.302310631</v>
      </c>
      <c r="I167" s="15">
        <f t="shared" si="50"/>
        <v>22507692.255161535</v>
      </c>
      <c r="J167" s="15">
        <f t="shared" si="50"/>
        <v>21513498.571931981</v>
      </c>
      <c r="K167" s="15">
        <f t="shared" si="50"/>
        <v>23060621.292964198</v>
      </c>
      <c r="L167" s="15">
        <f t="shared" si="50"/>
        <v>25532195.581019234</v>
      </c>
      <c r="M167" s="15">
        <f t="shared" si="50"/>
        <v>25559089.908349521</v>
      </c>
      <c r="N167" s="15">
        <f t="shared" si="50"/>
        <v>24472503.429580901</v>
      </c>
      <c r="O167" s="15">
        <f t="shared" si="50"/>
        <v>24354852.107989613</v>
      </c>
      <c r="P167" s="15">
        <f t="shared" si="50"/>
        <v>21715917.261547018</v>
      </c>
      <c r="Q167" s="15">
        <f t="shared" si="50"/>
        <v>23085982.629307151</v>
      </c>
    </row>
  </sheetData>
  <autoFilter ref="A5:E5" xr:uid="{EE88F2F9-972F-4962-BC2C-E9F04DCB57FA}">
    <filterColumn colId="0" showButton="0"/>
    <filterColumn colId="1" showButton="0"/>
  </autoFilter>
  <mergeCells count="21">
    <mergeCell ref="A165:C165"/>
    <mergeCell ref="A1:Q1"/>
    <mergeCell ref="A4:D4"/>
    <mergeCell ref="F4:Q4"/>
    <mergeCell ref="A5:C5"/>
    <mergeCell ref="A166:C166"/>
    <mergeCell ref="A167:C167"/>
    <mergeCell ref="A159:C159"/>
    <mergeCell ref="A6:C6"/>
    <mergeCell ref="A18:C18"/>
    <mergeCell ref="A59:C59"/>
    <mergeCell ref="A107:C107"/>
    <mergeCell ref="A153:C153"/>
    <mergeCell ref="A155:C155"/>
    <mergeCell ref="A157:C157"/>
    <mergeCell ref="A116:C116"/>
    <mergeCell ref="A160:C160"/>
    <mergeCell ref="A161:C161"/>
    <mergeCell ref="A162:C162"/>
    <mergeCell ref="A163:C163"/>
    <mergeCell ref="A164:C164"/>
  </mergeCells>
  <pageMargins left="0.70866141732283472" right="0.11811023622047245" top="0.35433070866141736" bottom="0.35433070866141736" header="0.11811023622047245" footer="0.11811023622047245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PEG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</dc:creator>
  <cp:lastModifiedBy>José Luis Rodiles Tamayo</cp:lastModifiedBy>
  <dcterms:created xsi:type="dcterms:W3CDTF">2016-03-22T21:58:57Z</dcterms:created>
  <dcterms:modified xsi:type="dcterms:W3CDTF">2022-12-21T04:28:17Z</dcterms:modified>
</cp:coreProperties>
</file>